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760"/>
  </bookViews>
  <sheets>
    <sheet name="7-11" sheetId="1" r:id="rId1"/>
    <sheet name="12+" sheetId="2" r:id="rId2"/>
    <sheet name="Лист1" sheetId="3" r:id="rId3"/>
  </sheets>
  <calcPr calcId="144525"/>
</workbook>
</file>

<file path=xl/calcChain.xml><?xml version="1.0" encoding="utf-8"?>
<calcChain xmlns="http://schemas.openxmlformats.org/spreadsheetml/2006/main">
  <c r="H112" i="2" l="1"/>
  <c r="G112" i="2"/>
  <c r="F112" i="2"/>
  <c r="E112" i="2"/>
  <c r="D112" i="2"/>
  <c r="H107" i="2"/>
  <c r="G107" i="2"/>
  <c r="F107" i="2"/>
  <c r="E107" i="2"/>
  <c r="D107" i="2"/>
  <c r="H98" i="2"/>
  <c r="H113" i="2" s="1"/>
  <c r="G98" i="2"/>
  <c r="G113" i="2" s="1"/>
  <c r="F98" i="2"/>
  <c r="E98" i="2"/>
  <c r="D98" i="2"/>
  <c r="H90" i="2"/>
  <c r="G90" i="2"/>
  <c r="F90" i="2"/>
  <c r="E90" i="2"/>
  <c r="D90" i="2"/>
  <c r="H85" i="2"/>
  <c r="G85" i="2"/>
  <c r="F85" i="2"/>
  <c r="E85" i="2"/>
  <c r="D85" i="2"/>
  <c r="H77" i="2"/>
  <c r="G77" i="2"/>
  <c r="G91" i="2" s="1"/>
  <c r="F77" i="2"/>
  <c r="E77" i="2"/>
  <c r="E91" i="2" s="1"/>
  <c r="D77" i="2"/>
  <c r="H69" i="2"/>
  <c r="G69" i="2"/>
  <c r="F69" i="2"/>
  <c r="E69" i="2"/>
  <c r="H64" i="2"/>
  <c r="G64" i="2"/>
  <c r="F64" i="2"/>
  <c r="E64" i="2"/>
  <c r="D64" i="2"/>
  <c r="H55" i="2"/>
  <c r="G55" i="2"/>
  <c r="F55" i="2"/>
  <c r="F70" i="2" s="1"/>
  <c r="E55" i="2"/>
  <c r="E70" i="2" s="1"/>
  <c r="D55" i="2"/>
  <c r="H47" i="2"/>
  <c r="G47" i="2"/>
  <c r="F47" i="2"/>
  <c r="E47" i="2"/>
  <c r="D47" i="2"/>
  <c r="H42" i="2"/>
  <c r="G42" i="2"/>
  <c r="F42" i="2"/>
  <c r="E42" i="2"/>
  <c r="D42" i="2"/>
  <c r="H33" i="2"/>
  <c r="H48" i="2" s="1"/>
  <c r="G33" i="2"/>
  <c r="F33" i="2"/>
  <c r="F48" i="2" s="1"/>
  <c r="E33" i="2"/>
  <c r="D33" i="2"/>
  <c r="H25" i="2"/>
  <c r="G25" i="2"/>
  <c r="F25" i="2"/>
  <c r="E25" i="2"/>
  <c r="H20" i="2"/>
  <c r="G20" i="2"/>
  <c r="F20" i="2"/>
  <c r="E20" i="2"/>
  <c r="D20" i="2"/>
  <c r="H11" i="2"/>
  <c r="H26" i="2" s="1"/>
  <c r="G11" i="2"/>
  <c r="F11" i="2"/>
  <c r="E11" i="2"/>
  <c r="D11" i="2"/>
  <c r="D11" i="1"/>
  <c r="E113" i="2" l="1"/>
  <c r="H91" i="2"/>
  <c r="E48" i="2"/>
  <c r="G26" i="2"/>
  <c r="F26" i="2"/>
  <c r="F113" i="2"/>
  <c r="F91" i="2"/>
  <c r="H70" i="2"/>
  <c r="G48" i="2"/>
  <c r="E26" i="2"/>
  <c r="H25" i="1"/>
  <c r="G20" i="1"/>
  <c r="H112" i="1" l="1"/>
  <c r="G112" i="1"/>
  <c r="F112" i="1"/>
  <c r="E112" i="1"/>
  <c r="D112" i="1"/>
  <c r="H107" i="1"/>
  <c r="G107" i="1"/>
  <c r="F107" i="1"/>
  <c r="E107" i="1"/>
  <c r="D107" i="1"/>
  <c r="H98" i="1"/>
  <c r="G98" i="1"/>
  <c r="F98" i="1"/>
  <c r="E98" i="1"/>
  <c r="D98" i="1"/>
  <c r="H90" i="1"/>
  <c r="G90" i="1"/>
  <c r="F90" i="1"/>
  <c r="E90" i="1"/>
  <c r="D90" i="1"/>
  <c r="H85" i="1"/>
  <c r="G85" i="1"/>
  <c r="F85" i="1"/>
  <c r="E85" i="1"/>
  <c r="D85" i="1"/>
  <c r="H77" i="1"/>
  <c r="G77" i="1"/>
  <c r="F77" i="1"/>
  <c r="E77" i="1"/>
  <c r="D77" i="1"/>
  <c r="H69" i="1"/>
  <c r="G69" i="1"/>
  <c r="F69" i="1"/>
  <c r="E69" i="1"/>
  <c r="H64" i="1"/>
  <c r="G64" i="1"/>
  <c r="F64" i="1"/>
  <c r="E64" i="1"/>
  <c r="D64" i="1"/>
  <c r="H55" i="1"/>
  <c r="G55" i="1"/>
  <c r="F55" i="1"/>
  <c r="E55" i="1"/>
  <c r="D55" i="1"/>
  <c r="H47" i="1"/>
  <c r="G47" i="1"/>
  <c r="F47" i="1"/>
  <c r="E47" i="1"/>
  <c r="D47" i="1"/>
  <c r="H42" i="1"/>
  <c r="G42" i="1"/>
  <c r="F42" i="1"/>
  <c r="E42" i="1"/>
  <c r="D42" i="1"/>
  <c r="H113" i="1" l="1"/>
  <c r="H91" i="1"/>
  <c r="G91" i="1"/>
  <c r="F70" i="1"/>
  <c r="E70" i="1"/>
  <c r="G113" i="1"/>
  <c r="E113" i="1"/>
  <c r="E91" i="1"/>
  <c r="H70" i="1"/>
  <c r="F91" i="1"/>
  <c r="F113" i="1"/>
  <c r="H33" i="1" l="1"/>
  <c r="H48" i="1" s="1"/>
  <c r="G33" i="1"/>
  <c r="G48" i="1" s="1"/>
  <c r="F33" i="1"/>
  <c r="F48" i="1" s="1"/>
  <c r="E33" i="1"/>
  <c r="E48" i="1" s="1"/>
  <c r="D33" i="1"/>
  <c r="G25" i="1"/>
  <c r="F25" i="1"/>
  <c r="E25" i="1"/>
  <c r="F114" i="2" l="1"/>
  <c r="G114" i="2"/>
  <c r="H114" i="2"/>
  <c r="E114" i="2"/>
  <c r="H11" i="1"/>
  <c r="G11" i="1"/>
  <c r="G26" i="1" s="1"/>
  <c r="D20" i="1" l="1"/>
  <c r="F11" i="1" l="1"/>
  <c r="E11" i="1"/>
  <c r="E20" i="1" l="1"/>
  <c r="E26" i="1" s="1"/>
  <c r="F20" i="1"/>
  <c r="F26" i="1" s="1"/>
  <c r="H20" i="1"/>
  <c r="H26" i="1" s="1"/>
  <c r="D69" i="1" l="1"/>
  <c r="D69" i="2"/>
</calcChain>
</file>

<file path=xl/sharedStrings.xml><?xml version="1.0" encoding="utf-8"?>
<sst xmlns="http://schemas.openxmlformats.org/spreadsheetml/2006/main" count="425" uniqueCount="80">
  <si>
    <t>Итого завтрак: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</si>
  <si>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</si>
  <si>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</si>
  <si>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</si>
  <si>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</si>
  <si>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</si>
  <si>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</si>
  <si>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</si>
  <si>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</si>
  <si>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</si>
  <si>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</si>
  <si>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г</t>
  </si>
  <si>
    <t>Картофельное пюре</t>
  </si>
  <si>
    <t>Чай с лимоном</t>
  </si>
  <si>
    <t>Хлеб ржано-пшеничный</t>
  </si>
  <si>
    <t>3 день</t>
  </si>
  <si>
    <t>2 день</t>
  </si>
  <si>
    <t>4 день</t>
  </si>
  <si>
    <t>5 день</t>
  </si>
  <si>
    <t>1 день</t>
  </si>
  <si>
    <t>Вес блюда</t>
  </si>
  <si>
    <t>Энергетическая ценность, ккал</t>
  </si>
  <si>
    <t>Батон нарезной</t>
  </si>
  <si>
    <t>Яйцо вареное (поштучно)</t>
  </si>
  <si>
    <t>Каша гречневая рассыпчатая</t>
  </si>
  <si>
    <t xml:space="preserve">Сок абрикосовый </t>
  </si>
  <si>
    <t>Компот из смеси сухофруктов</t>
  </si>
  <si>
    <t>Тефтели из говядины припущенные</t>
  </si>
  <si>
    <t>День</t>
  </si>
  <si>
    <t xml:space="preserve">Макаронные изделия отварные  </t>
  </si>
  <si>
    <t>Компот из свежих плодов или ягод</t>
  </si>
  <si>
    <t>Пудинг из творога</t>
  </si>
  <si>
    <t xml:space="preserve">Сок яблочный </t>
  </si>
  <si>
    <t xml:space="preserve">Сыр порционный </t>
  </si>
  <si>
    <t xml:space="preserve">Завтрак </t>
  </si>
  <si>
    <t xml:space="preserve">Обед </t>
  </si>
  <si>
    <t xml:space="preserve">Полдник </t>
  </si>
  <si>
    <t>Рагу из птицы</t>
  </si>
  <si>
    <t>Курица в соусе</t>
  </si>
  <si>
    <t xml:space="preserve">Понед-к </t>
  </si>
  <si>
    <t>Вторник</t>
  </si>
  <si>
    <t>Среда</t>
  </si>
  <si>
    <t>Четверг</t>
  </si>
  <si>
    <t>Пятница</t>
  </si>
  <si>
    <t>Шницель из курицы припущенный</t>
  </si>
  <si>
    <t>промышл</t>
  </si>
  <si>
    <t>Мандарин</t>
  </si>
  <si>
    <t>Суп картофельгый с фрикадельками</t>
  </si>
  <si>
    <t>Печенье "курабье"</t>
  </si>
  <si>
    <t>Яблоко</t>
  </si>
  <si>
    <t xml:space="preserve">Овощи натуральные </t>
  </si>
  <si>
    <t>Коктейль молочный</t>
  </si>
  <si>
    <t>Груша</t>
  </si>
  <si>
    <t>Салат из свежих помидоров и огурцов</t>
  </si>
  <si>
    <t>Печенье овсяное</t>
  </si>
  <si>
    <t>Сок виноградный</t>
  </si>
  <si>
    <t>Печенье сахарное</t>
  </si>
  <si>
    <t>Салат овощной с яблоком</t>
  </si>
  <si>
    <t>промыш.</t>
  </si>
  <si>
    <t>Масло сливочное(порционное)</t>
  </si>
  <si>
    <t>Масло шоколадное порциями</t>
  </si>
  <si>
    <t>Рыба запеченая в сметанном соусе</t>
  </si>
  <si>
    <t>Суп картофельный с бобовыми и курицей</t>
  </si>
  <si>
    <t>Борщ с капустой и картофелем и курицей</t>
  </si>
  <si>
    <t>Рассольник ленинградский с курицей и сметаной</t>
  </si>
  <si>
    <t xml:space="preserve">Пряник </t>
  </si>
  <si>
    <t>Чай с сахаром и лимоном</t>
  </si>
  <si>
    <t>Салат из свеклы с соленым огурцом</t>
  </si>
  <si>
    <t xml:space="preserve">Омлет натуральный </t>
  </si>
  <si>
    <t>Компот из кураги</t>
  </si>
  <si>
    <t>Напиток из шиповника</t>
  </si>
  <si>
    <t>Суфле из птицы</t>
  </si>
  <si>
    <t>Мандарины</t>
  </si>
  <si>
    <t>Пастила</t>
  </si>
  <si>
    <t>Биточки  из говядины</t>
  </si>
  <si>
    <t>Суп картофельный с крупой</t>
  </si>
  <si>
    <t>Салат из белокачанной капусты</t>
  </si>
  <si>
    <t>Каша манная молочная жидкая</t>
  </si>
  <si>
    <t>Примерное пятидневное  меню в лагере дневного пребывания c 7до 11 лет.</t>
  </si>
  <si>
    <t>Примерное пятидневное  меню  в лагере дневного прибывания c 12 и старше.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</si>
</sst>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92"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1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left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6" fillId="0" borderId="1" xfId="0" applyFont="1" applyBorder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7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7" xfId="0" applyNumberFormat="1" applyFont="1" applyFill="1" applyBorder="1" applyAlignment="1" applyProtection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top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zoomScaleNormal="100" workbookViewId="0">
      <selection sqref="A1:I1"/>
    </sheetView>
  </sheetViews>
  <sheetFormatPr defaultRowHeight="12.75" x14ac:dyDescent="0.2"/>
  <cols>
    <col min="1" max="1" width="9.42578125" customWidth="1"/>
    <col min="2" max="2" width="30.42578125" customWidth="1"/>
    <col min="3" max="3" width="5.5703125" customWidth="1"/>
    <col min="4" max="4" width="7.85546875" customWidth="1"/>
    <col min="5" max="7" width="9.85546875" customWidth="1"/>
    <col min="8" max="8" width="11.42578125" customWidth="1"/>
    <col min="9" max="9" width="9.42578125" customWidth="1"/>
  </cols>
  <sheetData>
    <row r="1" spans="1:34" ht="20.25" x14ac:dyDescent="0.2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34" ht="20.25" x14ac:dyDescent="0.2">
      <c r="A2" s="77"/>
      <c r="B2" s="77"/>
      <c r="C2" s="77"/>
      <c r="D2" s="77"/>
      <c r="E2" s="77"/>
      <c r="F2" s="77"/>
      <c r="G2" s="77"/>
      <c r="H2" s="77"/>
      <c r="I2" s="77"/>
    </row>
    <row r="3" spans="1:34" ht="12.75" customHeight="1" x14ac:dyDescent="0.2">
      <c r="A3" s="76" t="s">
        <v>28</v>
      </c>
      <c r="B3" s="76" t="s">
        <v>2</v>
      </c>
      <c r="C3" s="72" t="s">
        <v>20</v>
      </c>
      <c r="D3" s="73"/>
      <c r="E3" s="78" t="s">
        <v>4</v>
      </c>
      <c r="F3" s="79"/>
      <c r="G3" s="80"/>
      <c r="H3" s="81" t="s">
        <v>21</v>
      </c>
      <c r="I3" s="76" t="s">
        <v>3</v>
      </c>
    </row>
    <row r="4" spans="1:34" ht="99.75" customHeight="1" x14ac:dyDescent="0.2">
      <c r="A4" s="76"/>
      <c r="B4" s="76"/>
      <c r="C4" s="74"/>
      <c r="D4" s="75"/>
      <c r="E4" s="6" t="s">
        <v>1</v>
      </c>
      <c r="F4" s="5" t="s">
        <v>5</v>
      </c>
      <c r="G4" s="5" t="s">
        <v>6</v>
      </c>
      <c r="H4" s="82"/>
      <c r="I4" s="76"/>
    </row>
    <row r="5" spans="1:34" s="45" customFormat="1" ht="15" customHeight="1" x14ac:dyDescent="0.2">
      <c r="A5" s="43" t="s">
        <v>19</v>
      </c>
      <c r="B5" s="43" t="s">
        <v>34</v>
      </c>
      <c r="C5" s="48"/>
      <c r="D5" s="48"/>
      <c r="E5" s="49"/>
      <c r="F5" s="50"/>
      <c r="G5" s="50"/>
      <c r="H5" s="51"/>
      <c r="I5" s="43" t="s">
        <v>19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x14ac:dyDescent="0.2">
      <c r="A6" s="86" t="s">
        <v>39</v>
      </c>
      <c r="B6" s="8" t="s">
        <v>31</v>
      </c>
      <c r="C6" s="11" t="s">
        <v>11</v>
      </c>
      <c r="D6" s="42">
        <v>150</v>
      </c>
      <c r="E6" s="42">
        <v>22.6</v>
      </c>
      <c r="F6" s="42">
        <v>8</v>
      </c>
      <c r="G6" s="42">
        <v>31</v>
      </c>
      <c r="H6" s="42">
        <v>286</v>
      </c>
      <c r="I6" s="12">
        <v>285</v>
      </c>
    </row>
    <row r="7" spans="1:34" x14ac:dyDescent="0.2">
      <c r="A7" s="87"/>
      <c r="B7" s="13" t="s">
        <v>59</v>
      </c>
      <c r="C7" s="11" t="s">
        <v>11</v>
      </c>
      <c r="D7" s="1">
        <v>15</v>
      </c>
      <c r="E7" s="1">
        <v>0.1</v>
      </c>
      <c r="F7" s="1">
        <v>8.1999999999999993</v>
      </c>
      <c r="G7" s="1">
        <v>0</v>
      </c>
      <c r="H7" s="1">
        <v>74.8</v>
      </c>
      <c r="I7" s="1">
        <v>79</v>
      </c>
    </row>
    <row r="8" spans="1:34" x14ac:dyDescent="0.2">
      <c r="A8" s="87"/>
      <c r="B8" s="29" t="s">
        <v>22</v>
      </c>
      <c r="C8" s="11" t="s">
        <v>11</v>
      </c>
      <c r="D8" s="1">
        <v>30</v>
      </c>
      <c r="E8" s="1">
        <v>2.25</v>
      </c>
      <c r="F8" s="1">
        <v>0.87</v>
      </c>
      <c r="G8" s="1">
        <v>15.42</v>
      </c>
      <c r="H8" s="1">
        <v>78.3</v>
      </c>
      <c r="I8" s="12">
        <v>576</v>
      </c>
    </row>
    <row r="9" spans="1:34" x14ac:dyDescent="0.2">
      <c r="A9" s="87"/>
      <c r="B9" s="36" t="s">
        <v>66</v>
      </c>
      <c r="C9" s="38" t="s">
        <v>11</v>
      </c>
      <c r="D9" s="1">
        <v>200</v>
      </c>
      <c r="E9" s="1">
        <v>0.3</v>
      </c>
      <c r="F9" s="1">
        <v>0.1</v>
      </c>
      <c r="G9" s="1">
        <v>9.5</v>
      </c>
      <c r="H9" s="1">
        <v>40</v>
      </c>
      <c r="I9" s="7">
        <v>459</v>
      </c>
    </row>
    <row r="10" spans="1:34" x14ac:dyDescent="0.2">
      <c r="A10" s="7"/>
      <c r="B10" s="36"/>
      <c r="C10" s="38"/>
      <c r="D10" s="1"/>
      <c r="E10" s="2"/>
      <c r="F10" s="2"/>
      <c r="G10" s="2"/>
      <c r="H10" s="2"/>
      <c r="I10" s="7"/>
    </row>
    <row r="11" spans="1:34" x14ac:dyDescent="0.2">
      <c r="A11" s="7"/>
      <c r="B11" s="31" t="s">
        <v>0</v>
      </c>
      <c r="C11" s="11"/>
      <c r="D11" s="71">
        <f>D6+D7+D8+D9</f>
        <v>395</v>
      </c>
      <c r="E11" s="63">
        <f>SUM(E6:E10)</f>
        <v>25.250000000000004</v>
      </c>
      <c r="F11" s="63">
        <f>SUM(F6:F10)</f>
        <v>17.170000000000002</v>
      </c>
      <c r="G11" s="63">
        <f>G6+G7+G8+G9</f>
        <v>55.92</v>
      </c>
      <c r="H11" s="63">
        <f>H6+H8+H7+H9</f>
        <v>479.1</v>
      </c>
      <c r="I11" s="12"/>
    </row>
    <row r="12" spans="1:34" x14ac:dyDescent="0.2">
      <c r="A12" s="59"/>
      <c r="B12" s="33" t="s">
        <v>35</v>
      </c>
      <c r="C12" s="33"/>
      <c r="D12" s="11"/>
      <c r="E12" s="17"/>
      <c r="F12" s="32"/>
      <c r="G12" s="32"/>
      <c r="H12" s="32"/>
      <c r="I12" s="12"/>
    </row>
    <row r="13" spans="1:34" x14ac:dyDescent="0.2">
      <c r="A13" s="84"/>
      <c r="B13" s="21" t="s">
        <v>57</v>
      </c>
      <c r="C13" s="9" t="s">
        <v>11</v>
      </c>
      <c r="D13" s="42">
        <v>80</v>
      </c>
      <c r="E13" s="42">
        <v>2.48</v>
      </c>
      <c r="F13" s="42">
        <v>9.1199999999999992</v>
      </c>
      <c r="G13" s="42">
        <v>7.84</v>
      </c>
      <c r="H13" s="42">
        <v>96</v>
      </c>
      <c r="I13" s="42">
        <v>28</v>
      </c>
    </row>
    <row r="14" spans="1:34" ht="25.5" x14ac:dyDescent="0.2">
      <c r="A14" s="84"/>
      <c r="B14" s="10" t="s">
        <v>62</v>
      </c>
      <c r="C14" s="11" t="s">
        <v>11</v>
      </c>
      <c r="D14" s="68">
        <v>200</v>
      </c>
      <c r="E14" s="68">
        <v>5.04</v>
      </c>
      <c r="F14" s="68">
        <v>2.86</v>
      </c>
      <c r="G14" s="68">
        <v>11.68</v>
      </c>
      <c r="H14" s="68">
        <v>92.6</v>
      </c>
      <c r="I14" s="68">
        <v>113</v>
      </c>
    </row>
    <row r="15" spans="1:34" x14ac:dyDescent="0.2">
      <c r="A15" s="84"/>
      <c r="B15" s="10" t="s">
        <v>44</v>
      </c>
      <c r="C15" s="11" t="s">
        <v>11</v>
      </c>
      <c r="D15" s="1">
        <v>90</v>
      </c>
      <c r="E15" s="1">
        <v>18</v>
      </c>
      <c r="F15" s="1">
        <v>15.8</v>
      </c>
      <c r="G15" s="1">
        <v>9.6</v>
      </c>
      <c r="H15" s="1">
        <v>255</v>
      </c>
      <c r="I15" s="1">
        <v>372</v>
      </c>
    </row>
    <row r="16" spans="1:34" x14ac:dyDescent="0.2">
      <c r="A16" s="84"/>
      <c r="B16" s="29" t="s">
        <v>29</v>
      </c>
      <c r="C16" s="1" t="s">
        <v>11</v>
      </c>
      <c r="D16" s="1">
        <v>150</v>
      </c>
      <c r="E16" s="1">
        <v>5.55</v>
      </c>
      <c r="F16" s="1">
        <v>4.95</v>
      </c>
      <c r="G16" s="1">
        <v>29.55</v>
      </c>
      <c r="H16" s="1">
        <v>184.5</v>
      </c>
      <c r="I16" s="1">
        <v>255</v>
      </c>
    </row>
    <row r="17" spans="1:34" x14ac:dyDescent="0.2">
      <c r="A17" s="84"/>
      <c r="B17" s="36" t="s">
        <v>26</v>
      </c>
      <c r="C17" s="9" t="s">
        <v>11</v>
      </c>
      <c r="D17" s="42">
        <v>200</v>
      </c>
      <c r="E17" s="42">
        <v>0.6</v>
      </c>
      <c r="F17" s="42">
        <v>0</v>
      </c>
      <c r="G17" s="42">
        <v>20.100000000000001</v>
      </c>
      <c r="H17" s="42">
        <v>84</v>
      </c>
      <c r="I17" s="42">
        <v>495</v>
      </c>
    </row>
    <row r="18" spans="1:34" x14ac:dyDescent="0.2">
      <c r="A18" s="85"/>
      <c r="B18" s="29" t="s">
        <v>14</v>
      </c>
      <c r="C18" s="11" t="s">
        <v>11</v>
      </c>
      <c r="D18" s="1">
        <v>30</v>
      </c>
      <c r="E18" s="1">
        <v>2.04</v>
      </c>
      <c r="F18" s="1">
        <v>0.39</v>
      </c>
      <c r="G18" s="1">
        <v>11.94</v>
      </c>
      <c r="H18" s="1">
        <v>59.4</v>
      </c>
      <c r="I18" s="1">
        <v>575</v>
      </c>
    </row>
    <row r="19" spans="1:34" x14ac:dyDescent="0.2">
      <c r="A19" s="42"/>
      <c r="B19" s="29" t="s">
        <v>22</v>
      </c>
      <c r="C19" s="11" t="s">
        <v>11</v>
      </c>
      <c r="D19" s="1">
        <v>20</v>
      </c>
      <c r="E19" s="1">
        <v>1.5</v>
      </c>
      <c r="F19" s="1">
        <v>0.57999999999999996</v>
      </c>
      <c r="G19" s="1">
        <v>10.28</v>
      </c>
      <c r="H19" s="1">
        <v>52.4</v>
      </c>
      <c r="I19" s="12">
        <v>576</v>
      </c>
    </row>
    <row r="20" spans="1:34" x14ac:dyDescent="0.2">
      <c r="A20" s="42"/>
      <c r="B20" s="34" t="s">
        <v>8</v>
      </c>
      <c r="C20" s="3"/>
      <c r="D20" s="3">
        <f>D13+D14+D15+D17+D18+D19</f>
        <v>620</v>
      </c>
      <c r="E20" s="3">
        <f>SUM(E14:E19)</f>
        <v>32.730000000000004</v>
      </c>
      <c r="F20" s="3">
        <f>SUM(F14:F19)</f>
        <v>24.58</v>
      </c>
      <c r="G20" s="3">
        <f>G13+G14+G15+G16+G17+G18+G19</f>
        <v>100.99000000000001</v>
      </c>
      <c r="H20" s="3">
        <f>SUM(H14:H19)</f>
        <v>727.9</v>
      </c>
      <c r="I20" s="1"/>
    </row>
    <row r="21" spans="1:34" x14ac:dyDescent="0.2">
      <c r="A21" s="83"/>
      <c r="B21" s="3" t="s">
        <v>36</v>
      </c>
      <c r="C21" s="3"/>
      <c r="D21" s="1"/>
      <c r="E21" s="2"/>
      <c r="F21" s="2"/>
      <c r="G21" s="2"/>
      <c r="H21" s="2"/>
      <c r="I21" s="1"/>
    </row>
    <row r="22" spans="1:34" x14ac:dyDescent="0.2">
      <c r="A22" s="84"/>
      <c r="B22" s="36" t="s">
        <v>25</v>
      </c>
      <c r="C22" s="38" t="s">
        <v>11</v>
      </c>
      <c r="D22" s="1">
        <v>200</v>
      </c>
      <c r="E22" s="1">
        <v>1</v>
      </c>
      <c r="F22" s="1">
        <v>0</v>
      </c>
      <c r="G22" s="1">
        <v>0</v>
      </c>
      <c r="H22" s="1">
        <v>110</v>
      </c>
      <c r="I22" s="1">
        <v>518</v>
      </c>
    </row>
    <row r="23" spans="1:34" x14ac:dyDescent="0.2">
      <c r="A23" s="85"/>
      <c r="B23" s="36" t="s">
        <v>73</v>
      </c>
      <c r="C23" s="38" t="s">
        <v>11</v>
      </c>
      <c r="D23" s="1">
        <v>60</v>
      </c>
      <c r="E23" s="1">
        <v>0.9</v>
      </c>
      <c r="F23" s="1">
        <v>26.2</v>
      </c>
      <c r="G23" s="1">
        <v>87.2</v>
      </c>
      <c r="H23" s="1">
        <v>357.76</v>
      </c>
      <c r="I23" s="1" t="s">
        <v>58</v>
      </c>
    </row>
    <row r="24" spans="1:34" x14ac:dyDescent="0.2">
      <c r="A24" s="1"/>
      <c r="B24" s="27" t="s">
        <v>72</v>
      </c>
      <c r="C24" s="9" t="s">
        <v>11</v>
      </c>
      <c r="D24" s="56">
        <v>150</v>
      </c>
      <c r="E24" s="1">
        <v>0.8</v>
      </c>
      <c r="F24" s="1">
        <v>0.8</v>
      </c>
      <c r="G24" s="1">
        <v>9.8000000000000007</v>
      </c>
      <c r="H24" s="1">
        <v>94</v>
      </c>
      <c r="I24" s="12">
        <v>82</v>
      </c>
    </row>
    <row r="25" spans="1:34" x14ac:dyDescent="0.2">
      <c r="A25" s="1"/>
      <c r="B25" s="3" t="s">
        <v>9</v>
      </c>
      <c r="C25" s="11"/>
      <c r="D25" s="3">
        <v>450</v>
      </c>
      <c r="E25" s="3">
        <f>E21+E22+E23</f>
        <v>1.9</v>
      </c>
      <c r="F25" s="3">
        <f>F21+F22+F23</f>
        <v>26.2</v>
      </c>
      <c r="G25" s="3">
        <f>G21+G22+G23</f>
        <v>87.2</v>
      </c>
      <c r="H25" s="3">
        <f>H22+H23+H24</f>
        <v>561.76</v>
      </c>
      <c r="I25" s="1"/>
    </row>
    <row r="26" spans="1:34" x14ac:dyDescent="0.2">
      <c r="A26" s="1"/>
      <c r="B26" s="3" t="s">
        <v>10</v>
      </c>
      <c r="C26" s="3"/>
      <c r="D26" s="1"/>
      <c r="E26" s="3">
        <f>E11+E20+E25</f>
        <v>59.88</v>
      </c>
      <c r="F26" s="3">
        <f>F11+F20+F25</f>
        <v>67.95</v>
      </c>
      <c r="G26" s="3">
        <f>G11+G20+G25</f>
        <v>244.11</v>
      </c>
      <c r="H26" s="3">
        <f>+H11+H20+H25</f>
        <v>1768.76</v>
      </c>
      <c r="I26" s="1"/>
    </row>
    <row r="27" spans="1:34" s="45" customFormat="1" x14ac:dyDescent="0.2">
      <c r="A27" s="46" t="s">
        <v>16</v>
      </c>
      <c r="B27" s="43" t="s">
        <v>34</v>
      </c>
      <c r="C27" s="43"/>
      <c r="D27" s="47"/>
      <c r="E27" s="47"/>
      <c r="F27" s="47"/>
      <c r="G27" s="47"/>
      <c r="H27" s="47"/>
      <c r="I27" s="46" t="s">
        <v>16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x14ac:dyDescent="0.2">
      <c r="A28" s="83" t="s">
        <v>40</v>
      </c>
      <c r="B28" s="18" t="s">
        <v>68</v>
      </c>
      <c r="C28" s="11" t="s">
        <v>11</v>
      </c>
      <c r="D28" s="1">
        <v>150</v>
      </c>
      <c r="E28" s="1">
        <v>12.9</v>
      </c>
      <c r="F28" s="1">
        <v>19.600000000000001</v>
      </c>
      <c r="G28" s="1">
        <v>3.2</v>
      </c>
      <c r="H28" s="1">
        <v>240</v>
      </c>
      <c r="I28" s="1">
        <v>268</v>
      </c>
    </row>
    <row r="29" spans="1:34" x14ac:dyDescent="0.2">
      <c r="A29" s="84"/>
      <c r="B29" s="29" t="s">
        <v>60</v>
      </c>
      <c r="C29" s="1" t="s">
        <v>11</v>
      </c>
      <c r="D29" s="1">
        <v>15</v>
      </c>
      <c r="E29" s="1">
        <v>0.1</v>
      </c>
      <c r="F29" s="1">
        <v>8.1999999999999993</v>
      </c>
      <c r="G29" s="1">
        <v>0</v>
      </c>
      <c r="H29" s="1">
        <v>74.8</v>
      </c>
      <c r="I29" s="1">
        <v>79</v>
      </c>
    </row>
    <row r="30" spans="1:34" x14ac:dyDescent="0.2">
      <c r="A30" s="84"/>
      <c r="B30" s="13" t="s">
        <v>7</v>
      </c>
      <c r="C30" s="11" t="s">
        <v>11</v>
      </c>
      <c r="D30" s="1">
        <v>200</v>
      </c>
      <c r="E30" s="1">
        <v>2.8</v>
      </c>
      <c r="F30" s="1">
        <v>2.5</v>
      </c>
      <c r="G30" s="1">
        <v>13.6</v>
      </c>
      <c r="H30" s="1">
        <v>88</v>
      </c>
      <c r="I30" s="64">
        <v>465</v>
      </c>
    </row>
    <row r="31" spans="1:34" x14ac:dyDescent="0.2">
      <c r="A31" s="84"/>
      <c r="B31" s="29" t="s">
        <v>22</v>
      </c>
      <c r="C31" s="11" t="s">
        <v>11</v>
      </c>
      <c r="D31" s="1">
        <v>30</v>
      </c>
      <c r="E31" s="1">
        <v>2.25</v>
      </c>
      <c r="F31" s="1">
        <v>0.87</v>
      </c>
      <c r="G31" s="1">
        <v>15.42</v>
      </c>
      <c r="H31" s="1">
        <v>78.3</v>
      </c>
      <c r="I31" s="12">
        <v>576</v>
      </c>
    </row>
    <row r="32" spans="1:34" x14ac:dyDescent="0.2">
      <c r="A32" s="85"/>
      <c r="B32" s="29"/>
      <c r="C32" s="11" t="s">
        <v>11</v>
      </c>
      <c r="D32" s="1"/>
      <c r="E32" s="1"/>
      <c r="F32" s="1"/>
      <c r="G32" s="1"/>
      <c r="H32" s="1"/>
      <c r="I32" s="12"/>
    </row>
    <row r="33" spans="1:9" x14ac:dyDescent="0.2">
      <c r="A33" s="22"/>
      <c r="B33" s="23" t="s">
        <v>0</v>
      </c>
      <c r="C33" s="9"/>
      <c r="D33" s="19">
        <f>SUM(D28:D32)</f>
        <v>395</v>
      </c>
      <c r="E33" s="19">
        <f>SUM(E28:E32)</f>
        <v>18.05</v>
      </c>
      <c r="F33" s="19">
        <f>SUM(F28:F32)</f>
        <v>31.17</v>
      </c>
      <c r="G33" s="19">
        <f>SUM(G28:G32)</f>
        <v>32.22</v>
      </c>
      <c r="H33" s="19">
        <f>SUM(H28:H32)</f>
        <v>481.1</v>
      </c>
      <c r="I33" s="22"/>
    </row>
    <row r="34" spans="1:9" x14ac:dyDescent="0.2">
      <c r="A34" s="42"/>
      <c r="B34" s="19" t="s">
        <v>35</v>
      </c>
      <c r="C34" s="19"/>
      <c r="D34" s="20"/>
      <c r="E34" s="24"/>
      <c r="F34" s="24"/>
      <c r="G34" s="24"/>
      <c r="H34" s="24"/>
      <c r="I34" s="42"/>
    </row>
    <row r="35" spans="1:9" ht="15.6" customHeight="1" x14ac:dyDescent="0.2">
      <c r="A35" s="84"/>
      <c r="B35" s="21" t="s">
        <v>50</v>
      </c>
      <c r="C35" s="9" t="s">
        <v>11</v>
      </c>
      <c r="D35" s="42">
        <v>80</v>
      </c>
      <c r="E35" s="42">
        <v>0.48</v>
      </c>
      <c r="F35" s="42">
        <v>0.06</v>
      </c>
      <c r="G35" s="42">
        <v>1.5</v>
      </c>
      <c r="H35" s="42">
        <v>11.2</v>
      </c>
      <c r="I35" s="42">
        <v>106</v>
      </c>
    </row>
    <row r="36" spans="1:9" ht="15.6" customHeight="1" x14ac:dyDescent="0.2">
      <c r="A36" s="84"/>
      <c r="B36" s="21" t="s">
        <v>63</v>
      </c>
      <c r="C36" s="9" t="s">
        <v>11</v>
      </c>
      <c r="D36" s="69">
        <v>200</v>
      </c>
      <c r="E36" s="69">
        <v>1.48</v>
      </c>
      <c r="F36" s="69">
        <v>3.54</v>
      </c>
      <c r="G36" s="69">
        <v>5.56</v>
      </c>
      <c r="H36" s="69">
        <v>60</v>
      </c>
      <c r="I36" s="69">
        <v>95</v>
      </c>
    </row>
    <row r="37" spans="1:9" x14ac:dyDescent="0.2">
      <c r="A37" s="84"/>
      <c r="B37" s="39" t="s">
        <v>38</v>
      </c>
      <c r="C37" s="37" t="s">
        <v>11</v>
      </c>
      <c r="D37" s="42">
        <v>90</v>
      </c>
      <c r="E37" s="42">
        <v>8.5500000000000007</v>
      </c>
      <c r="F37" s="42">
        <v>9.9</v>
      </c>
      <c r="G37" s="42">
        <v>1.9</v>
      </c>
      <c r="H37" s="42">
        <v>131.69999999999999</v>
      </c>
      <c r="I37" s="42">
        <v>367</v>
      </c>
    </row>
    <row r="38" spans="1:9" x14ac:dyDescent="0.2">
      <c r="A38" s="84"/>
      <c r="B38" s="35" t="s">
        <v>24</v>
      </c>
      <c r="C38" s="37" t="s">
        <v>11</v>
      </c>
      <c r="D38" s="42">
        <v>150</v>
      </c>
      <c r="E38" s="42">
        <v>8.5</v>
      </c>
      <c r="F38" s="42">
        <v>6.3</v>
      </c>
      <c r="G38" s="42">
        <v>37.700000000000003</v>
      </c>
      <c r="H38" s="42">
        <v>271</v>
      </c>
      <c r="I38" s="42">
        <v>202</v>
      </c>
    </row>
    <row r="39" spans="1:9" x14ac:dyDescent="0.2">
      <c r="A39" s="84"/>
      <c r="B39" s="18" t="s">
        <v>30</v>
      </c>
      <c r="C39" s="9" t="s">
        <v>11</v>
      </c>
      <c r="D39" s="1">
        <v>200</v>
      </c>
      <c r="E39" s="1">
        <v>0.1</v>
      </c>
      <c r="F39" s="1">
        <v>0.1</v>
      </c>
      <c r="G39" s="1">
        <v>11.1</v>
      </c>
      <c r="H39" s="1">
        <v>46</v>
      </c>
      <c r="I39" s="1">
        <v>486</v>
      </c>
    </row>
    <row r="40" spans="1:9" x14ac:dyDescent="0.2">
      <c r="A40" s="84"/>
      <c r="B40" s="29" t="s">
        <v>14</v>
      </c>
      <c r="C40" s="11" t="s">
        <v>11</v>
      </c>
      <c r="D40" s="1">
        <v>30</v>
      </c>
      <c r="E40" s="1">
        <v>2.04</v>
      </c>
      <c r="F40" s="1">
        <v>0.39</v>
      </c>
      <c r="G40" s="1">
        <v>11.94</v>
      </c>
      <c r="H40" s="1">
        <v>59.4</v>
      </c>
      <c r="I40" s="1">
        <v>575</v>
      </c>
    </row>
    <row r="41" spans="1:9" x14ac:dyDescent="0.2">
      <c r="A41" s="85"/>
      <c r="B41" s="29" t="s">
        <v>22</v>
      </c>
      <c r="C41" s="11" t="s">
        <v>11</v>
      </c>
      <c r="D41" s="1">
        <v>20</v>
      </c>
      <c r="E41" s="1">
        <v>1.5</v>
      </c>
      <c r="F41" s="1">
        <v>0.57999999999999996</v>
      </c>
      <c r="G41" s="1">
        <v>10.28</v>
      </c>
      <c r="H41" s="1">
        <v>52.4</v>
      </c>
      <c r="I41" s="12">
        <v>576</v>
      </c>
    </row>
    <row r="42" spans="1:9" x14ac:dyDescent="0.2">
      <c r="A42" s="42"/>
      <c r="B42" s="28" t="s">
        <v>8</v>
      </c>
      <c r="C42" s="28"/>
      <c r="D42" s="19">
        <f>SUM(D35:D41)</f>
        <v>770</v>
      </c>
      <c r="E42" s="19">
        <f>SUM(E35:E41)</f>
        <v>22.650000000000002</v>
      </c>
      <c r="F42" s="19">
        <f>SUM(F35:F41)</f>
        <v>20.87</v>
      </c>
      <c r="G42" s="19">
        <f>SUM(G35:G41)</f>
        <v>79.98</v>
      </c>
      <c r="H42" s="19">
        <f>SUM(H35:H41)</f>
        <v>631.69999999999993</v>
      </c>
      <c r="I42" s="42"/>
    </row>
    <row r="43" spans="1:9" x14ac:dyDescent="0.2">
      <c r="A43" s="42"/>
      <c r="B43" s="19" t="s">
        <v>36</v>
      </c>
      <c r="C43" s="19"/>
      <c r="D43" s="42"/>
      <c r="E43" s="26"/>
      <c r="F43" s="26"/>
      <c r="G43" s="26"/>
      <c r="H43" s="25"/>
      <c r="I43" s="42"/>
    </row>
    <row r="44" spans="1:9" x14ac:dyDescent="0.2">
      <c r="A44" s="83"/>
      <c r="B44" s="27" t="s">
        <v>51</v>
      </c>
      <c r="C44" s="9" t="s">
        <v>11</v>
      </c>
      <c r="D44" s="1">
        <v>200</v>
      </c>
      <c r="E44" s="1">
        <v>2.8</v>
      </c>
      <c r="F44" s="1">
        <v>3.2</v>
      </c>
      <c r="G44" s="1">
        <v>9.5</v>
      </c>
      <c r="H44" s="1">
        <v>78</v>
      </c>
      <c r="I44" s="42" t="s">
        <v>45</v>
      </c>
    </row>
    <row r="45" spans="1:9" x14ac:dyDescent="0.2">
      <c r="A45" s="84"/>
      <c r="B45" s="27" t="s">
        <v>56</v>
      </c>
      <c r="C45" s="9" t="s">
        <v>11</v>
      </c>
      <c r="D45" s="1">
        <v>60</v>
      </c>
      <c r="E45" s="1">
        <v>2.06</v>
      </c>
      <c r="F45" s="1">
        <v>13.2</v>
      </c>
      <c r="G45" s="1">
        <v>47.4</v>
      </c>
      <c r="H45" s="1">
        <v>189.3</v>
      </c>
      <c r="I45" s="42" t="s">
        <v>45</v>
      </c>
    </row>
    <row r="46" spans="1:9" x14ac:dyDescent="0.2">
      <c r="A46" s="85"/>
      <c r="B46" s="41" t="s">
        <v>49</v>
      </c>
      <c r="C46" s="38" t="s">
        <v>11</v>
      </c>
      <c r="D46" s="56">
        <v>150</v>
      </c>
      <c r="E46" s="1">
        <v>0.8</v>
      </c>
      <c r="F46" s="1">
        <v>0.8</v>
      </c>
      <c r="G46" s="1">
        <v>9.8000000000000007</v>
      </c>
      <c r="H46" s="1">
        <v>94</v>
      </c>
      <c r="I46" s="12">
        <v>82</v>
      </c>
    </row>
    <row r="47" spans="1:9" x14ac:dyDescent="0.2">
      <c r="A47" s="27"/>
      <c r="B47" s="28" t="s">
        <v>9</v>
      </c>
      <c r="C47" s="9" t="s">
        <v>11</v>
      </c>
      <c r="D47" s="19">
        <f>SUM(D44:D46)</f>
        <v>410</v>
      </c>
      <c r="E47" s="19">
        <f>SUM(E44:E46)</f>
        <v>5.6599999999999993</v>
      </c>
      <c r="F47" s="19">
        <f>SUM(F44:F46)</f>
        <v>17.2</v>
      </c>
      <c r="G47" s="19">
        <f>SUM(G44:G46)</f>
        <v>66.7</v>
      </c>
      <c r="H47" s="19">
        <f>SUM(H44:H46)</f>
        <v>361.3</v>
      </c>
      <c r="I47" s="27"/>
    </row>
    <row r="48" spans="1:9" x14ac:dyDescent="0.2">
      <c r="A48" s="27"/>
      <c r="B48" s="28" t="s">
        <v>10</v>
      </c>
      <c r="C48" s="28"/>
      <c r="D48" s="42"/>
      <c r="E48" s="19">
        <f>E33+E42+E47</f>
        <v>46.36</v>
      </c>
      <c r="F48" s="19">
        <f>F33+F42+F47</f>
        <v>69.240000000000009</v>
      </c>
      <c r="G48" s="19">
        <f>G33+G42+G47</f>
        <v>178.9</v>
      </c>
      <c r="H48" s="19">
        <f>H33+H42+H47</f>
        <v>1474.1</v>
      </c>
      <c r="I48" s="27"/>
    </row>
    <row r="49" spans="1:34" s="45" customFormat="1" x14ac:dyDescent="0.2">
      <c r="A49" s="43" t="s">
        <v>15</v>
      </c>
      <c r="B49" s="43" t="s">
        <v>34</v>
      </c>
      <c r="C49" s="43"/>
      <c r="D49" s="44"/>
      <c r="E49" s="44"/>
      <c r="F49" s="44"/>
      <c r="G49" s="44"/>
      <c r="H49" s="44"/>
      <c r="I49" s="43" t="s">
        <v>15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">
      <c r="A50" s="89" t="s">
        <v>41</v>
      </c>
      <c r="B50" s="10" t="s">
        <v>74</v>
      </c>
      <c r="C50" s="11" t="s">
        <v>11</v>
      </c>
      <c r="D50" s="1">
        <v>90</v>
      </c>
      <c r="E50" s="1">
        <v>13.5</v>
      </c>
      <c r="F50" s="1">
        <v>9.6</v>
      </c>
      <c r="G50" s="1">
        <v>8.36</v>
      </c>
      <c r="H50" s="1">
        <v>185.3</v>
      </c>
      <c r="I50" s="1">
        <v>412</v>
      </c>
    </row>
    <row r="51" spans="1:34" x14ac:dyDescent="0.2">
      <c r="A51" s="90"/>
      <c r="B51" s="29" t="s">
        <v>29</v>
      </c>
      <c r="C51" s="1" t="s">
        <v>11</v>
      </c>
      <c r="D51" s="1">
        <v>150</v>
      </c>
      <c r="E51" s="1">
        <v>5.55</v>
      </c>
      <c r="F51" s="1">
        <v>4.95</v>
      </c>
      <c r="G51" s="1">
        <v>29.55</v>
      </c>
      <c r="H51" s="1">
        <v>184.5</v>
      </c>
      <c r="I51" s="1">
        <v>255</v>
      </c>
    </row>
    <row r="52" spans="1:34" x14ac:dyDescent="0.2">
      <c r="A52" s="90"/>
      <c r="B52" s="13" t="s">
        <v>33</v>
      </c>
      <c r="C52" s="11" t="s">
        <v>11</v>
      </c>
      <c r="D52" s="54">
        <v>20</v>
      </c>
      <c r="E52" s="1">
        <v>4.6399999999999997</v>
      </c>
      <c r="F52" s="1">
        <v>5.9</v>
      </c>
      <c r="G52" s="1">
        <v>0</v>
      </c>
      <c r="H52" s="1">
        <v>71.599999999999994</v>
      </c>
      <c r="I52" s="12">
        <v>75</v>
      </c>
    </row>
    <row r="53" spans="1:34" x14ac:dyDescent="0.2">
      <c r="A53" s="90"/>
      <c r="B53" s="39" t="s">
        <v>13</v>
      </c>
      <c r="C53" s="55" t="s">
        <v>11</v>
      </c>
      <c r="D53" s="53">
        <v>200</v>
      </c>
      <c r="E53" s="53">
        <v>0.3</v>
      </c>
      <c r="F53" s="53">
        <v>0.1</v>
      </c>
      <c r="G53" s="53">
        <v>9.5</v>
      </c>
      <c r="H53" s="53">
        <v>40</v>
      </c>
      <c r="I53" s="58">
        <v>459</v>
      </c>
    </row>
    <row r="54" spans="1:34" x14ac:dyDescent="0.2">
      <c r="A54" s="91"/>
      <c r="B54" s="29" t="s">
        <v>22</v>
      </c>
      <c r="C54" s="11" t="s">
        <v>11</v>
      </c>
      <c r="D54" s="1">
        <v>30</v>
      </c>
      <c r="E54" s="1">
        <v>1.5</v>
      </c>
      <c r="F54" s="1">
        <v>0.57999999999999996</v>
      </c>
      <c r="G54" s="1">
        <v>10.28</v>
      </c>
      <c r="H54" s="1">
        <v>52.4</v>
      </c>
      <c r="I54" s="12">
        <v>576</v>
      </c>
    </row>
    <row r="55" spans="1:34" x14ac:dyDescent="0.2">
      <c r="A55" s="42"/>
      <c r="B55" s="23" t="s">
        <v>0</v>
      </c>
      <c r="C55" s="9"/>
      <c r="D55" s="19">
        <f>D50+D51+D52+D53+D54</f>
        <v>490</v>
      </c>
      <c r="E55" s="19">
        <f>SUM(E50:E54)</f>
        <v>25.490000000000002</v>
      </c>
      <c r="F55" s="19">
        <f>SUM(F50:F54)</f>
        <v>21.130000000000003</v>
      </c>
      <c r="G55" s="19">
        <f>SUM(G50:G54)</f>
        <v>57.69</v>
      </c>
      <c r="H55" s="19">
        <f>SUM(H50:H54)</f>
        <v>533.79999999999995</v>
      </c>
      <c r="I55" s="22"/>
    </row>
    <row r="56" spans="1:34" x14ac:dyDescent="0.2">
      <c r="A56" s="86"/>
      <c r="B56" s="19" t="s">
        <v>35</v>
      </c>
      <c r="C56" s="19"/>
      <c r="D56" s="20"/>
      <c r="E56" s="24"/>
      <c r="F56" s="24"/>
      <c r="G56" s="24"/>
      <c r="H56" s="24"/>
      <c r="I56" s="42"/>
    </row>
    <row r="57" spans="1:34" ht="25.5" x14ac:dyDescent="0.2">
      <c r="A57" s="87"/>
      <c r="B57" s="70" t="s">
        <v>67</v>
      </c>
      <c r="C57" s="11" t="s">
        <v>11</v>
      </c>
      <c r="D57" s="42">
        <v>80</v>
      </c>
      <c r="E57" s="25">
        <v>0.78</v>
      </c>
      <c r="F57" s="25">
        <v>3.66</v>
      </c>
      <c r="G57" s="25">
        <v>3.72</v>
      </c>
      <c r="H57" s="25">
        <v>50.4</v>
      </c>
      <c r="I57" s="42">
        <v>31</v>
      </c>
    </row>
    <row r="58" spans="1:34" ht="13.5" customHeight="1" x14ac:dyDescent="0.2">
      <c r="A58" s="87"/>
      <c r="B58" s="21" t="s">
        <v>47</v>
      </c>
      <c r="C58" s="9" t="s">
        <v>11</v>
      </c>
      <c r="D58" s="42">
        <v>200</v>
      </c>
      <c r="E58" s="42">
        <v>7.16</v>
      </c>
      <c r="F58" s="42">
        <v>7.66</v>
      </c>
      <c r="G58" s="42">
        <v>6</v>
      </c>
      <c r="H58" s="42">
        <v>121.6</v>
      </c>
      <c r="I58" s="42">
        <v>123</v>
      </c>
    </row>
    <row r="59" spans="1:34" ht="15.75" customHeight="1" x14ac:dyDescent="0.2">
      <c r="A59" s="87"/>
      <c r="B59" s="10" t="s">
        <v>61</v>
      </c>
      <c r="C59" s="11" t="s">
        <v>11</v>
      </c>
      <c r="D59" s="1">
        <v>90</v>
      </c>
      <c r="E59" s="1">
        <v>12</v>
      </c>
      <c r="F59" s="1">
        <v>3.6</v>
      </c>
      <c r="G59" s="1">
        <v>3</v>
      </c>
      <c r="H59" s="1">
        <v>92.4</v>
      </c>
      <c r="I59" s="1">
        <v>298</v>
      </c>
    </row>
    <row r="60" spans="1:34" x14ac:dyDescent="0.2">
      <c r="A60" s="87"/>
      <c r="B60" s="29" t="s">
        <v>12</v>
      </c>
      <c r="C60" s="1" t="s">
        <v>11</v>
      </c>
      <c r="D60" s="1">
        <v>150</v>
      </c>
      <c r="E60" s="1">
        <v>4.05</v>
      </c>
      <c r="F60" s="1">
        <v>6</v>
      </c>
      <c r="G60" s="1">
        <v>8.6999999999999993</v>
      </c>
      <c r="H60" s="1">
        <v>10.5</v>
      </c>
      <c r="I60" s="1">
        <v>377</v>
      </c>
    </row>
    <row r="61" spans="1:34" x14ac:dyDescent="0.2">
      <c r="A61" s="88"/>
      <c r="B61" s="36" t="s">
        <v>69</v>
      </c>
      <c r="C61" s="9" t="s">
        <v>11</v>
      </c>
      <c r="D61" s="42">
        <v>200</v>
      </c>
      <c r="E61" s="42">
        <v>0.6</v>
      </c>
      <c r="F61" s="42">
        <v>0</v>
      </c>
      <c r="G61" s="42">
        <v>9.6999999999999993</v>
      </c>
      <c r="H61" s="42">
        <v>40</v>
      </c>
      <c r="I61" s="42">
        <v>494</v>
      </c>
    </row>
    <row r="62" spans="1:34" x14ac:dyDescent="0.2">
      <c r="A62" s="42"/>
      <c r="B62" s="29" t="s">
        <v>14</v>
      </c>
      <c r="C62" s="11" t="s">
        <v>11</v>
      </c>
      <c r="D62" s="1">
        <v>30</v>
      </c>
      <c r="E62" s="1">
        <v>2.04</v>
      </c>
      <c r="F62" s="1">
        <v>0.39</v>
      </c>
      <c r="G62" s="1">
        <v>11.94</v>
      </c>
      <c r="H62" s="1">
        <v>59.4</v>
      </c>
      <c r="I62" s="1">
        <v>575</v>
      </c>
    </row>
    <row r="63" spans="1:34" x14ac:dyDescent="0.2">
      <c r="A63" s="42"/>
      <c r="B63" s="29" t="s">
        <v>22</v>
      </c>
      <c r="C63" s="11" t="s">
        <v>11</v>
      </c>
      <c r="D63" s="1">
        <v>20</v>
      </c>
      <c r="E63" s="1">
        <v>1.5</v>
      </c>
      <c r="F63" s="1">
        <v>0.57999999999999996</v>
      </c>
      <c r="G63" s="1">
        <v>10.28</v>
      </c>
      <c r="H63" s="1">
        <v>52.4</v>
      </c>
      <c r="I63" s="12">
        <v>576</v>
      </c>
    </row>
    <row r="64" spans="1:34" x14ac:dyDescent="0.2">
      <c r="A64" s="83"/>
      <c r="B64" s="28" t="s">
        <v>8</v>
      </c>
      <c r="C64" s="28"/>
      <c r="D64" s="19">
        <f>SUM(D57:D63)</f>
        <v>770</v>
      </c>
      <c r="E64" s="19">
        <f>SUM(E57:E63)</f>
        <v>28.130000000000003</v>
      </c>
      <c r="F64" s="19">
        <f>SUM(F57:F63)</f>
        <v>21.89</v>
      </c>
      <c r="G64" s="19">
        <f>SUM(G57:G63)</f>
        <v>53.34</v>
      </c>
      <c r="H64" s="19">
        <f>SUM(H57:H63)</f>
        <v>426.69999999999993</v>
      </c>
      <c r="I64" s="42"/>
    </row>
    <row r="65" spans="1:34" x14ac:dyDescent="0.2">
      <c r="A65" s="85"/>
      <c r="B65" s="19" t="s">
        <v>36</v>
      </c>
      <c r="C65" s="19"/>
      <c r="D65" s="42"/>
      <c r="E65" s="26"/>
      <c r="F65" s="26"/>
      <c r="G65" s="26"/>
      <c r="H65" s="25"/>
      <c r="I65" s="42"/>
    </row>
    <row r="66" spans="1:34" x14ac:dyDescent="0.2">
      <c r="A66" s="27"/>
      <c r="B66" s="36" t="s">
        <v>32</v>
      </c>
      <c r="C66" s="38" t="s">
        <v>11</v>
      </c>
      <c r="D66" s="1">
        <v>200</v>
      </c>
      <c r="E66" s="1">
        <v>1</v>
      </c>
      <c r="F66" s="1">
        <v>0</v>
      </c>
      <c r="G66" s="1">
        <v>0</v>
      </c>
      <c r="H66" s="1">
        <v>110</v>
      </c>
      <c r="I66" s="1">
        <v>518</v>
      </c>
    </row>
    <row r="67" spans="1:34" x14ac:dyDescent="0.2">
      <c r="A67" s="27"/>
      <c r="B67" s="27" t="s">
        <v>48</v>
      </c>
      <c r="C67" s="9" t="s">
        <v>11</v>
      </c>
      <c r="D67" s="1">
        <v>60</v>
      </c>
      <c r="E67" s="1">
        <v>2.06</v>
      </c>
      <c r="F67" s="1">
        <v>13.2</v>
      </c>
      <c r="G67" s="1">
        <v>47.4</v>
      </c>
      <c r="H67" s="1">
        <v>165.4</v>
      </c>
      <c r="I67" s="42" t="s">
        <v>45</v>
      </c>
    </row>
    <row r="68" spans="1:34" x14ac:dyDescent="0.2">
      <c r="A68" s="27"/>
      <c r="B68" s="29" t="s">
        <v>52</v>
      </c>
      <c r="C68" s="11" t="s">
        <v>11</v>
      </c>
      <c r="D68" s="56">
        <v>150</v>
      </c>
      <c r="E68" s="1">
        <v>0.8</v>
      </c>
      <c r="F68" s="1">
        <v>0.8</v>
      </c>
      <c r="G68" s="1">
        <v>9.8000000000000007</v>
      </c>
      <c r="H68" s="1">
        <v>94</v>
      </c>
      <c r="I68" s="12">
        <v>82</v>
      </c>
    </row>
    <row r="69" spans="1:34" x14ac:dyDescent="0.2">
      <c r="A69" s="27"/>
      <c r="B69" s="3" t="s">
        <v>9</v>
      </c>
      <c r="C69" s="11"/>
      <c r="D69" s="3">
        <f ca="1">SUM(D66:D92)</f>
        <v>400</v>
      </c>
      <c r="E69" s="3">
        <f>E66+E67+E68</f>
        <v>3.8600000000000003</v>
      </c>
      <c r="F69" s="3">
        <f>F67+F68</f>
        <v>14</v>
      </c>
      <c r="G69" s="3">
        <f>G67+G68</f>
        <v>57.2</v>
      </c>
      <c r="H69" s="3">
        <f>H66+H67+H68</f>
        <v>369.4</v>
      </c>
      <c r="I69" s="1"/>
    </row>
    <row r="70" spans="1:34" x14ac:dyDescent="0.2">
      <c r="A70" s="27"/>
      <c r="B70" s="3" t="s">
        <v>10</v>
      </c>
      <c r="C70" s="3"/>
      <c r="D70" s="1"/>
      <c r="E70" s="3">
        <f>E55+E64+E69</f>
        <v>57.480000000000004</v>
      </c>
      <c r="F70" s="3">
        <f>F55+F64+F69</f>
        <v>57.02</v>
      </c>
      <c r="G70" s="3">
        <v>171.9</v>
      </c>
      <c r="H70" s="3">
        <f>H55+H64+H69</f>
        <v>1329.8999999999999</v>
      </c>
      <c r="I70" s="1"/>
    </row>
    <row r="71" spans="1:34" s="45" customFormat="1" x14ac:dyDescent="0.2">
      <c r="A71" s="43" t="s">
        <v>17</v>
      </c>
      <c r="B71" s="43" t="s">
        <v>34</v>
      </c>
      <c r="C71" s="60"/>
      <c r="D71" s="60"/>
      <c r="E71" s="61"/>
      <c r="F71" s="61"/>
      <c r="G71" s="61"/>
      <c r="H71" s="61"/>
      <c r="I71" s="62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">
      <c r="A72" s="83" t="s">
        <v>42</v>
      </c>
      <c r="B72" s="10" t="s">
        <v>77</v>
      </c>
      <c r="C72" s="11" t="s">
        <v>11</v>
      </c>
      <c r="D72" s="1">
        <v>150</v>
      </c>
      <c r="E72" s="1">
        <v>4.5</v>
      </c>
      <c r="F72" s="1">
        <v>4.8</v>
      </c>
      <c r="G72" s="1">
        <v>22.8</v>
      </c>
      <c r="H72" s="1">
        <v>152.9</v>
      </c>
      <c r="I72" s="1">
        <v>230</v>
      </c>
    </row>
    <row r="73" spans="1:34" x14ac:dyDescent="0.2">
      <c r="A73" s="84"/>
      <c r="B73" s="18" t="s">
        <v>23</v>
      </c>
      <c r="C73" s="11" t="s">
        <v>11</v>
      </c>
      <c r="D73" s="1">
        <v>40</v>
      </c>
      <c r="E73" s="1">
        <v>5.0999999999999996</v>
      </c>
      <c r="F73" s="1">
        <v>4.5999999999999996</v>
      </c>
      <c r="G73" s="1">
        <v>0.3</v>
      </c>
      <c r="H73" s="1">
        <v>63</v>
      </c>
      <c r="I73" s="64">
        <v>300</v>
      </c>
    </row>
    <row r="74" spans="1:34" x14ac:dyDescent="0.2">
      <c r="A74" s="84"/>
      <c r="B74" s="13" t="s">
        <v>59</v>
      </c>
      <c r="C74" s="11" t="s">
        <v>11</v>
      </c>
      <c r="D74" s="1">
        <v>15</v>
      </c>
      <c r="E74" s="1">
        <v>0.1</v>
      </c>
      <c r="F74" s="1">
        <v>8.1999999999999993</v>
      </c>
      <c r="G74" s="1">
        <v>0</v>
      </c>
      <c r="H74" s="1">
        <v>74.8</v>
      </c>
      <c r="I74" s="1">
        <v>79</v>
      </c>
    </row>
    <row r="75" spans="1:34" x14ac:dyDescent="0.2">
      <c r="A75" s="84"/>
      <c r="B75" s="29" t="s">
        <v>22</v>
      </c>
      <c r="C75" s="11" t="s">
        <v>11</v>
      </c>
      <c r="D75" s="1">
        <v>30</v>
      </c>
      <c r="E75" s="1">
        <v>2.25</v>
      </c>
      <c r="F75" s="1">
        <v>0.87</v>
      </c>
      <c r="G75" s="1">
        <v>15.42</v>
      </c>
      <c r="H75" s="1">
        <v>78.3</v>
      </c>
      <c r="I75" s="12">
        <v>576</v>
      </c>
    </row>
    <row r="76" spans="1:34" x14ac:dyDescent="0.2">
      <c r="A76" s="84"/>
      <c r="B76" s="13" t="s">
        <v>7</v>
      </c>
      <c r="C76" s="11" t="s">
        <v>11</v>
      </c>
      <c r="D76" s="1">
        <v>200</v>
      </c>
      <c r="E76" s="1">
        <v>2.8</v>
      </c>
      <c r="F76" s="1">
        <v>2.5</v>
      </c>
      <c r="G76" s="1">
        <v>13.6</v>
      </c>
      <c r="H76" s="1">
        <v>88</v>
      </c>
      <c r="I76" s="64">
        <v>465</v>
      </c>
    </row>
    <row r="77" spans="1:34" x14ac:dyDescent="0.2">
      <c r="A77" s="22"/>
      <c r="B77" s="15" t="s">
        <v>0</v>
      </c>
      <c r="C77" s="16"/>
      <c r="D77" s="65">
        <f>SUM(D72:D76)</f>
        <v>435</v>
      </c>
      <c r="E77" s="65">
        <f>SUM(E72:E76)</f>
        <v>14.75</v>
      </c>
      <c r="F77" s="65">
        <f>SUM(F72:F76)</f>
        <v>20.97</v>
      </c>
      <c r="G77" s="65">
        <f>SUM(G72:G76)</f>
        <v>52.120000000000005</v>
      </c>
      <c r="H77" s="65">
        <f>SUM(H72:H76)</f>
        <v>457</v>
      </c>
      <c r="I77" s="66"/>
    </row>
    <row r="78" spans="1:34" x14ac:dyDescent="0.2">
      <c r="A78" s="22"/>
      <c r="B78" s="3" t="s">
        <v>35</v>
      </c>
      <c r="C78" s="16"/>
      <c r="D78" s="17"/>
      <c r="E78" s="30"/>
      <c r="F78" s="30"/>
      <c r="G78" s="30"/>
      <c r="H78" s="30"/>
      <c r="I78" s="14"/>
    </row>
    <row r="79" spans="1:34" ht="24" customHeight="1" x14ac:dyDescent="0.2">
      <c r="A79" s="86"/>
      <c r="B79" s="36" t="s">
        <v>53</v>
      </c>
      <c r="C79" s="38" t="s">
        <v>11</v>
      </c>
      <c r="D79" s="56">
        <v>80</v>
      </c>
      <c r="E79" s="68">
        <v>1.8</v>
      </c>
      <c r="F79" s="68">
        <v>4.8</v>
      </c>
      <c r="G79" s="68">
        <v>2.8</v>
      </c>
      <c r="H79" s="68">
        <v>58.4</v>
      </c>
      <c r="I79" s="67">
        <v>18</v>
      </c>
    </row>
    <row r="80" spans="1:34" x14ac:dyDescent="0.2">
      <c r="A80" s="87"/>
      <c r="B80" s="29" t="s">
        <v>75</v>
      </c>
      <c r="C80" s="37" t="s">
        <v>11</v>
      </c>
      <c r="D80" s="1">
        <v>200</v>
      </c>
      <c r="E80" s="1">
        <v>2.2000000000000002</v>
      </c>
      <c r="F80" s="1">
        <v>2.82</v>
      </c>
      <c r="G80" s="1">
        <v>7.84</v>
      </c>
      <c r="H80" s="1">
        <v>65.599999999999994</v>
      </c>
      <c r="I80" s="1">
        <v>114</v>
      </c>
    </row>
    <row r="81" spans="1:34" x14ac:dyDescent="0.2">
      <c r="A81" s="87"/>
      <c r="B81" s="13" t="s">
        <v>37</v>
      </c>
      <c r="C81" s="11" t="s">
        <v>11</v>
      </c>
      <c r="D81" s="1">
        <v>240</v>
      </c>
      <c r="E81" s="1">
        <v>25.2</v>
      </c>
      <c r="F81" s="1">
        <v>22.8</v>
      </c>
      <c r="G81" s="1">
        <v>19.079999999999998</v>
      </c>
      <c r="H81" s="1">
        <v>382.8</v>
      </c>
      <c r="I81" s="1">
        <v>376</v>
      </c>
    </row>
    <row r="82" spans="1:34" x14ac:dyDescent="0.2">
      <c r="A82" s="87"/>
      <c r="B82" s="36" t="s">
        <v>26</v>
      </c>
      <c r="C82" s="9" t="s">
        <v>11</v>
      </c>
      <c r="D82" s="42">
        <v>200</v>
      </c>
      <c r="E82" s="42">
        <v>0.6</v>
      </c>
      <c r="F82" s="42">
        <v>0</v>
      </c>
      <c r="G82" s="42">
        <v>20.100000000000001</v>
      </c>
      <c r="H82" s="42">
        <v>84</v>
      </c>
      <c r="I82" s="42">
        <v>495</v>
      </c>
    </row>
    <row r="83" spans="1:34" x14ac:dyDescent="0.2">
      <c r="A83" s="87"/>
      <c r="B83" s="29" t="s">
        <v>14</v>
      </c>
      <c r="C83" s="11" t="s">
        <v>11</v>
      </c>
      <c r="D83" s="1">
        <v>30</v>
      </c>
      <c r="E83" s="1">
        <v>2.04</v>
      </c>
      <c r="F83" s="1">
        <v>0.39</v>
      </c>
      <c r="G83" s="1">
        <v>11.94</v>
      </c>
      <c r="H83" s="1">
        <v>59.4</v>
      </c>
      <c r="I83" s="1">
        <v>575</v>
      </c>
    </row>
    <row r="84" spans="1:34" x14ac:dyDescent="0.2">
      <c r="A84" s="88"/>
      <c r="B84" s="29" t="s">
        <v>22</v>
      </c>
      <c r="C84" s="11" t="s">
        <v>11</v>
      </c>
      <c r="D84" s="1">
        <v>20</v>
      </c>
      <c r="E84" s="1">
        <v>1.5</v>
      </c>
      <c r="F84" s="1">
        <v>0.57999999999999996</v>
      </c>
      <c r="G84" s="1">
        <v>10.28</v>
      </c>
      <c r="H84" s="1">
        <v>52.4</v>
      </c>
      <c r="I84" s="12">
        <v>576</v>
      </c>
    </row>
    <row r="85" spans="1:34" x14ac:dyDescent="0.2">
      <c r="A85" s="42"/>
      <c r="B85" s="4" t="s">
        <v>8</v>
      </c>
      <c r="C85" s="4"/>
      <c r="D85" s="3">
        <f>SUM(D79:D84)</f>
        <v>770</v>
      </c>
      <c r="E85" s="3">
        <f>SUM(E79:E84)</f>
        <v>33.340000000000003</v>
      </c>
      <c r="F85" s="3">
        <f>SUM(F79:F84)</f>
        <v>31.39</v>
      </c>
      <c r="G85" s="3">
        <f>SUM(G79:G84)</f>
        <v>72.039999999999992</v>
      </c>
      <c r="H85" s="3">
        <f>SUM(H79:H84)</f>
        <v>702.59999999999991</v>
      </c>
      <c r="I85" s="1"/>
    </row>
    <row r="86" spans="1:34" x14ac:dyDescent="0.2">
      <c r="A86" s="42"/>
      <c r="B86" s="3" t="s">
        <v>36</v>
      </c>
      <c r="C86" s="3"/>
      <c r="D86" s="18"/>
      <c r="E86" s="2"/>
      <c r="F86" s="2"/>
      <c r="G86" s="2"/>
      <c r="H86" s="2"/>
      <c r="I86" s="1"/>
    </row>
    <row r="87" spans="1:34" x14ac:dyDescent="0.2">
      <c r="A87" s="83"/>
      <c r="B87" s="27" t="s">
        <v>51</v>
      </c>
      <c r="C87" s="9" t="s">
        <v>11</v>
      </c>
      <c r="D87" s="1">
        <v>200</v>
      </c>
      <c r="E87" s="1">
        <v>2.8</v>
      </c>
      <c r="F87" s="1">
        <v>3.2</v>
      </c>
      <c r="G87" s="1">
        <v>9.5</v>
      </c>
      <c r="H87" s="1">
        <v>78</v>
      </c>
      <c r="I87" s="42" t="s">
        <v>58</v>
      </c>
    </row>
    <row r="88" spans="1:34" x14ac:dyDescent="0.2">
      <c r="A88" s="84"/>
      <c r="B88" s="18" t="s">
        <v>54</v>
      </c>
      <c r="C88" s="37" t="s">
        <v>11</v>
      </c>
      <c r="D88" s="1">
        <v>60</v>
      </c>
      <c r="E88" s="1">
        <v>2.06</v>
      </c>
      <c r="F88" s="1">
        <v>13.2</v>
      </c>
      <c r="G88" s="1">
        <v>47.4</v>
      </c>
      <c r="H88" s="1">
        <v>189.3</v>
      </c>
      <c r="I88" s="52" t="s">
        <v>58</v>
      </c>
    </row>
    <row r="89" spans="1:34" x14ac:dyDescent="0.2">
      <c r="A89" s="85"/>
      <c r="B89" s="41" t="s">
        <v>49</v>
      </c>
      <c r="C89" s="38" t="s">
        <v>11</v>
      </c>
      <c r="D89" s="56">
        <v>150</v>
      </c>
      <c r="E89" s="1">
        <v>0.8</v>
      </c>
      <c r="F89" s="1">
        <v>0.8</v>
      </c>
      <c r="G89" s="1">
        <v>9.8000000000000007</v>
      </c>
      <c r="H89" s="1">
        <v>94</v>
      </c>
      <c r="I89" s="12">
        <v>82</v>
      </c>
    </row>
    <row r="90" spans="1:34" x14ac:dyDescent="0.2">
      <c r="A90" s="27"/>
      <c r="B90" s="4" t="s">
        <v>9</v>
      </c>
      <c r="C90" s="40"/>
      <c r="D90" s="3">
        <f>SUM(D87:D89)</f>
        <v>410</v>
      </c>
      <c r="E90" s="3">
        <f>SUM(E87:E89)</f>
        <v>5.6599999999999993</v>
      </c>
      <c r="F90" s="3">
        <f t="shared" ref="F90:G90" si="0">SUM(F87:F89)</f>
        <v>17.2</v>
      </c>
      <c r="G90" s="3">
        <f t="shared" si="0"/>
        <v>66.7</v>
      </c>
      <c r="H90" s="3">
        <f>H87+H88+H89</f>
        <v>361.3</v>
      </c>
      <c r="I90" s="18"/>
    </row>
    <row r="91" spans="1:34" x14ac:dyDescent="0.2">
      <c r="A91" s="18"/>
      <c r="B91" s="4" t="s">
        <v>10</v>
      </c>
      <c r="C91" s="4"/>
      <c r="D91" s="18"/>
      <c r="E91" s="3">
        <f>E77+E85+E90</f>
        <v>53.75</v>
      </c>
      <c r="F91" s="3">
        <f>F77+F85+F90</f>
        <v>69.56</v>
      </c>
      <c r="G91" s="3">
        <f>G77+G85+G90</f>
        <v>190.86</v>
      </c>
      <c r="H91" s="3">
        <f>H77+H85+H90</f>
        <v>1520.8999999999999</v>
      </c>
      <c r="I91" s="18"/>
    </row>
    <row r="92" spans="1:34" s="45" customFormat="1" x14ac:dyDescent="0.2">
      <c r="A92" s="43" t="s">
        <v>18</v>
      </c>
      <c r="B92" s="43" t="s">
        <v>34</v>
      </c>
      <c r="C92" s="43"/>
      <c r="D92" s="44"/>
      <c r="E92" s="44"/>
      <c r="F92" s="44"/>
      <c r="G92" s="44"/>
      <c r="H92" s="44"/>
      <c r="I92" s="43" t="s">
        <v>18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">
      <c r="A93" s="86" t="s">
        <v>43</v>
      </c>
      <c r="B93" s="13" t="s">
        <v>71</v>
      </c>
      <c r="C93" s="11" t="s">
        <v>11</v>
      </c>
      <c r="D93" s="42">
        <v>90</v>
      </c>
      <c r="E93" s="42">
        <v>11.5</v>
      </c>
      <c r="F93" s="42">
        <v>11.4</v>
      </c>
      <c r="G93" s="42">
        <v>3.9</v>
      </c>
      <c r="H93" s="42">
        <v>165.3</v>
      </c>
      <c r="I93" s="12">
        <v>368</v>
      </c>
    </row>
    <row r="94" spans="1:34" x14ac:dyDescent="0.2">
      <c r="A94" s="87"/>
      <c r="B94" s="29" t="s">
        <v>29</v>
      </c>
      <c r="C94" s="1" t="s">
        <v>11</v>
      </c>
      <c r="D94" s="1">
        <v>150</v>
      </c>
      <c r="E94" s="1">
        <v>5.55</v>
      </c>
      <c r="F94" s="1">
        <v>4.95</v>
      </c>
      <c r="G94" s="1">
        <v>29.55</v>
      </c>
      <c r="H94" s="1">
        <v>184.5</v>
      </c>
      <c r="I94" s="1">
        <v>255</v>
      </c>
    </row>
    <row r="95" spans="1:34" x14ac:dyDescent="0.2">
      <c r="A95" s="87"/>
      <c r="B95" s="13" t="s">
        <v>33</v>
      </c>
      <c r="C95" s="11" t="s">
        <v>11</v>
      </c>
      <c r="D95" s="54">
        <v>20</v>
      </c>
      <c r="E95" s="1">
        <v>4.6399999999999997</v>
      </c>
      <c r="F95" s="1">
        <v>5.9</v>
      </c>
      <c r="G95" s="1">
        <v>0</v>
      </c>
      <c r="H95" s="1">
        <v>71.599999999999994</v>
      </c>
      <c r="I95" s="12">
        <v>75</v>
      </c>
    </row>
    <row r="96" spans="1:34" x14ac:dyDescent="0.2">
      <c r="A96" s="87"/>
      <c r="B96" s="39" t="s">
        <v>13</v>
      </c>
      <c r="C96" s="55" t="s">
        <v>11</v>
      </c>
      <c r="D96" s="53">
        <v>200</v>
      </c>
      <c r="E96" s="53">
        <v>0.3</v>
      </c>
      <c r="F96" s="53">
        <v>0.1</v>
      </c>
      <c r="G96" s="53">
        <v>9.5</v>
      </c>
      <c r="H96" s="53">
        <v>40</v>
      </c>
      <c r="I96" s="58">
        <v>459</v>
      </c>
    </row>
    <row r="97" spans="1:9" x14ac:dyDescent="0.2">
      <c r="A97" s="87"/>
      <c r="B97" s="29" t="s">
        <v>22</v>
      </c>
      <c r="C97" s="11" t="s">
        <v>11</v>
      </c>
      <c r="D97" s="1">
        <v>30</v>
      </c>
      <c r="E97" s="1">
        <v>2.25</v>
      </c>
      <c r="F97" s="1">
        <v>0.87</v>
      </c>
      <c r="G97" s="1">
        <v>15.42</v>
      </c>
      <c r="H97" s="1">
        <v>78.3</v>
      </c>
      <c r="I97" s="12">
        <v>576</v>
      </c>
    </row>
    <row r="98" spans="1:9" x14ac:dyDescent="0.2">
      <c r="A98" s="22"/>
      <c r="B98" s="23" t="s">
        <v>0</v>
      </c>
      <c r="C98" s="9"/>
      <c r="D98" s="19">
        <f>SUM(D93:D97)</f>
        <v>490</v>
      </c>
      <c r="E98" s="19">
        <f>SUM(E93:E97)</f>
        <v>24.240000000000002</v>
      </c>
      <c r="F98" s="19">
        <f>SUM(F93:F97)</f>
        <v>23.220000000000002</v>
      </c>
      <c r="G98" s="19">
        <f>SUM(G93:G97)</f>
        <v>58.370000000000005</v>
      </c>
      <c r="H98" s="19">
        <f>SUM(H93:H97)</f>
        <v>539.69999999999993</v>
      </c>
      <c r="I98" s="22"/>
    </row>
    <row r="99" spans="1:9" x14ac:dyDescent="0.2">
      <c r="A99" s="42"/>
      <c r="B99" s="19" t="s">
        <v>35</v>
      </c>
      <c r="C99" s="19"/>
      <c r="D99" s="35"/>
      <c r="E99" s="25"/>
      <c r="F99" s="25"/>
      <c r="G99" s="25"/>
      <c r="H99" s="25"/>
      <c r="I99" s="42"/>
    </row>
    <row r="100" spans="1:9" x14ac:dyDescent="0.2">
      <c r="A100" s="83"/>
      <c r="B100" s="21" t="s">
        <v>76</v>
      </c>
      <c r="C100" s="11" t="s">
        <v>11</v>
      </c>
      <c r="D100" s="1">
        <v>80</v>
      </c>
      <c r="E100" s="1">
        <v>1.1599999999999999</v>
      </c>
      <c r="F100" s="1">
        <v>4.8</v>
      </c>
      <c r="G100" s="1">
        <v>6.72</v>
      </c>
      <c r="H100" s="1">
        <v>75.2</v>
      </c>
      <c r="I100" s="1">
        <v>1</v>
      </c>
    </row>
    <row r="101" spans="1:9" ht="25.5" x14ac:dyDescent="0.2">
      <c r="A101" s="84"/>
      <c r="B101" s="21" t="s">
        <v>64</v>
      </c>
      <c r="C101" s="9" t="s">
        <v>11</v>
      </c>
      <c r="D101" s="69">
        <v>200</v>
      </c>
      <c r="E101" s="69">
        <v>2.1</v>
      </c>
      <c r="F101" s="69">
        <v>4.08</v>
      </c>
      <c r="G101" s="69">
        <v>10.6</v>
      </c>
      <c r="H101" s="69">
        <v>87.6</v>
      </c>
      <c r="I101" s="69">
        <v>100</v>
      </c>
    </row>
    <row r="102" spans="1:9" x14ac:dyDescent="0.2">
      <c r="A102" s="84"/>
      <c r="B102" s="13" t="s">
        <v>27</v>
      </c>
      <c r="C102" s="38" t="s">
        <v>11</v>
      </c>
      <c r="D102" s="1">
        <v>90</v>
      </c>
      <c r="E102" s="1">
        <v>8.6999999999999993</v>
      </c>
      <c r="F102" s="1">
        <v>5.85</v>
      </c>
      <c r="G102" s="1">
        <v>4.1399999999999997</v>
      </c>
      <c r="H102" s="1">
        <v>104.4</v>
      </c>
      <c r="I102" s="57">
        <v>348</v>
      </c>
    </row>
    <row r="103" spans="1:9" x14ac:dyDescent="0.2">
      <c r="A103" s="84"/>
      <c r="B103" s="35" t="s">
        <v>24</v>
      </c>
      <c r="C103" s="37" t="s">
        <v>11</v>
      </c>
      <c r="D103" s="42">
        <v>150</v>
      </c>
      <c r="E103" s="42">
        <v>8.5</v>
      </c>
      <c r="F103" s="42">
        <v>6.3</v>
      </c>
      <c r="G103" s="42">
        <v>37.700000000000003</v>
      </c>
      <c r="H103" s="42">
        <v>242</v>
      </c>
      <c r="I103" s="42">
        <v>202</v>
      </c>
    </row>
    <row r="104" spans="1:9" x14ac:dyDescent="0.2">
      <c r="A104" s="84"/>
      <c r="B104" s="36" t="s">
        <v>70</v>
      </c>
      <c r="C104" s="9" t="s">
        <v>11</v>
      </c>
      <c r="D104" s="42">
        <v>200</v>
      </c>
      <c r="E104" s="42"/>
      <c r="F104" s="42"/>
      <c r="G104" s="42"/>
      <c r="H104" s="42"/>
      <c r="I104" s="42"/>
    </row>
    <row r="105" spans="1:9" x14ac:dyDescent="0.2">
      <c r="A105" s="84"/>
      <c r="B105" s="29" t="s">
        <v>14</v>
      </c>
      <c r="C105" s="11" t="s">
        <v>11</v>
      </c>
      <c r="D105" s="1">
        <v>30</v>
      </c>
      <c r="E105" s="1">
        <v>2.04</v>
      </c>
      <c r="F105" s="1">
        <v>0.39</v>
      </c>
      <c r="G105" s="1">
        <v>11.94</v>
      </c>
      <c r="H105" s="1">
        <v>59.4</v>
      </c>
      <c r="I105" s="1">
        <v>575</v>
      </c>
    </row>
    <row r="106" spans="1:9" x14ac:dyDescent="0.2">
      <c r="A106" s="85"/>
      <c r="B106" s="29" t="s">
        <v>22</v>
      </c>
      <c r="C106" s="11" t="s">
        <v>11</v>
      </c>
      <c r="D106" s="1">
        <v>20</v>
      </c>
      <c r="E106" s="1">
        <v>1.5</v>
      </c>
      <c r="F106" s="1">
        <v>0.57999999999999996</v>
      </c>
      <c r="G106" s="1">
        <v>10.28</v>
      </c>
      <c r="H106" s="1">
        <v>52.4</v>
      </c>
      <c r="I106" s="12">
        <v>576</v>
      </c>
    </row>
    <row r="107" spans="1:9" x14ac:dyDescent="0.2">
      <c r="A107" s="42"/>
      <c r="B107" s="28" t="s">
        <v>8</v>
      </c>
      <c r="C107" s="28"/>
      <c r="D107" s="19">
        <f>SUM(D100:D106)</f>
        <v>770</v>
      </c>
      <c r="E107" s="19">
        <f>SUM(E100:E106)</f>
        <v>24</v>
      </c>
      <c r="F107" s="19">
        <f t="shared" ref="F107:H107" si="1">SUM(F100:F106)</f>
        <v>21.999999999999996</v>
      </c>
      <c r="G107" s="19">
        <f t="shared" si="1"/>
        <v>81.38000000000001</v>
      </c>
      <c r="H107" s="19">
        <f t="shared" si="1"/>
        <v>621</v>
      </c>
      <c r="I107" s="42"/>
    </row>
    <row r="108" spans="1:9" x14ac:dyDescent="0.2">
      <c r="A108" s="42"/>
      <c r="B108" s="19" t="s">
        <v>36</v>
      </c>
      <c r="C108" s="19"/>
      <c r="D108" s="27"/>
      <c r="E108" s="25"/>
      <c r="F108" s="25"/>
      <c r="G108" s="25"/>
      <c r="H108" s="25"/>
      <c r="I108" s="42"/>
    </row>
    <row r="109" spans="1:9" x14ac:dyDescent="0.2">
      <c r="A109" s="83"/>
      <c r="B109" s="36" t="s">
        <v>55</v>
      </c>
      <c r="C109" s="38" t="s">
        <v>11</v>
      </c>
      <c r="D109" s="1">
        <v>200</v>
      </c>
      <c r="E109" s="1">
        <v>1</v>
      </c>
      <c r="F109" s="1">
        <v>0</v>
      </c>
      <c r="G109" s="1">
        <v>0</v>
      </c>
      <c r="H109" s="1">
        <v>110</v>
      </c>
      <c r="I109" s="1">
        <v>518</v>
      </c>
    </row>
    <row r="110" spans="1:9" x14ac:dyDescent="0.2">
      <c r="A110" s="84"/>
      <c r="B110" s="27" t="s">
        <v>65</v>
      </c>
      <c r="C110" s="37" t="s">
        <v>11</v>
      </c>
      <c r="D110" s="1">
        <v>60</v>
      </c>
      <c r="E110" s="1">
        <v>0.9</v>
      </c>
      <c r="F110" s="1">
        <v>26.2</v>
      </c>
      <c r="G110" s="1">
        <v>87.2</v>
      </c>
      <c r="H110" s="1">
        <v>159.30000000000001</v>
      </c>
      <c r="I110" s="42" t="s">
        <v>45</v>
      </c>
    </row>
    <row r="111" spans="1:9" x14ac:dyDescent="0.2">
      <c r="A111" s="85"/>
      <c r="B111" s="27" t="s">
        <v>46</v>
      </c>
      <c r="C111" s="9" t="s">
        <v>11</v>
      </c>
      <c r="D111" s="56">
        <v>150</v>
      </c>
      <c r="E111" s="1">
        <v>0.8</v>
      </c>
      <c r="F111" s="1">
        <v>0.8</v>
      </c>
      <c r="G111" s="1">
        <v>9.8000000000000007</v>
      </c>
      <c r="H111" s="1">
        <v>94</v>
      </c>
      <c r="I111" s="12">
        <v>82</v>
      </c>
    </row>
    <row r="112" spans="1:9" x14ac:dyDescent="0.2">
      <c r="A112" s="27"/>
      <c r="B112" s="28" t="s">
        <v>9</v>
      </c>
      <c r="C112" s="28"/>
      <c r="D112" s="19">
        <f>SUM(D109:D111)</f>
        <v>410</v>
      </c>
      <c r="E112" s="19">
        <f>SUM(E109:E111)</f>
        <v>2.7</v>
      </c>
      <c r="F112" s="19">
        <f t="shared" ref="F112" si="2">SUM(F109:F111)</f>
        <v>27</v>
      </c>
      <c r="G112" s="19">
        <f>G109+G110+G111</f>
        <v>97</v>
      </c>
      <c r="H112" s="19">
        <f>H109+H110+H111</f>
        <v>363.3</v>
      </c>
      <c r="I112" s="27"/>
    </row>
    <row r="113" spans="1:9" x14ac:dyDescent="0.2">
      <c r="A113" s="27"/>
      <c r="B113" s="28" t="s">
        <v>10</v>
      </c>
      <c r="C113" s="28"/>
      <c r="D113" s="27"/>
      <c r="E113" s="19">
        <f>E98+E107+E112</f>
        <v>50.940000000000005</v>
      </c>
      <c r="F113" s="19">
        <f>F98+F107+F112</f>
        <v>72.22</v>
      </c>
      <c r="G113" s="19">
        <f>G98+G107+G112</f>
        <v>236.75</v>
      </c>
      <c r="H113" s="19">
        <f>H98+H107+H112</f>
        <v>1523.9999999999998</v>
      </c>
      <c r="I113" s="27"/>
    </row>
  </sheetData>
  <mergeCells count="23">
    <mergeCell ref="A1:I1"/>
    <mergeCell ref="A100:A106"/>
    <mergeCell ref="A109:A111"/>
    <mergeCell ref="A64:A65"/>
    <mergeCell ref="A72:A76"/>
    <mergeCell ref="A79:A84"/>
    <mergeCell ref="A87:A89"/>
    <mergeCell ref="A93:A97"/>
    <mergeCell ref="A44:A46"/>
    <mergeCell ref="A35:A41"/>
    <mergeCell ref="A50:A54"/>
    <mergeCell ref="A56:A61"/>
    <mergeCell ref="A6:A9"/>
    <mergeCell ref="A13:A18"/>
    <mergeCell ref="A21:A23"/>
    <mergeCell ref="A28:A32"/>
    <mergeCell ref="C3:D4"/>
    <mergeCell ref="I3:I4"/>
    <mergeCell ref="A2:I2"/>
    <mergeCell ref="E3:G3"/>
    <mergeCell ref="H3:H4"/>
    <mergeCell ref="A3:A4"/>
    <mergeCell ref="B3:B4"/>
  </mergeCells>
  <phoneticPr fontId="5" type="noConversion"/>
  <pageMargins left="0.35433070866141736" right="0.15748031496062992" top="0.39370078740157483" bottom="0.39370078740157483" header="0.51181102362204722" footer="0.5118110236220472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"/>
  <sheetViews>
    <sheetView zoomScaleNormal="100" workbookViewId="0">
      <selection activeCell="M10" sqref="M10"/>
    </sheetView>
  </sheetViews>
  <sheetFormatPr defaultRowHeight="12.75" x14ac:dyDescent="0.2"/>
  <cols>
    <col min="1" max="1" width="9.42578125" customWidth="1"/>
    <col min="2" max="2" width="30.42578125" customWidth="1"/>
    <col min="3" max="3" width="5.5703125" customWidth="1"/>
    <col min="4" max="4" width="7.85546875" customWidth="1"/>
    <col min="5" max="7" width="9.85546875" customWidth="1"/>
    <col min="8" max="8" width="11.42578125" customWidth="1"/>
    <col min="9" max="9" width="9.42578125" customWidth="1"/>
  </cols>
  <sheetData>
    <row r="1" spans="1:34" ht="20.25" x14ac:dyDescent="0.2">
      <c r="A1" s="77" t="s">
        <v>79</v>
      </c>
      <c r="B1" s="77"/>
      <c r="C1" s="77"/>
      <c r="D1" s="77"/>
      <c r="E1" s="77"/>
      <c r="F1" s="77"/>
      <c r="G1" s="77"/>
      <c r="H1" s="77"/>
      <c r="I1" s="77"/>
    </row>
    <row r="2" spans="1:34" ht="20.25" x14ac:dyDescent="0.2">
      <c r="A2" s="77"/>
      <c r="B2" s="77"/>
      <c r="C2" s="77"/>
      <c r="D2" s="77"/>
      <c r="E2" s="77"/>
      <c r="F2" s="77"/>
      <c r="G2" s="77"/>
      <c r="H2" s="77"/>
      <c r="I2" s="77"/>
    </row>
    <row r="3" spans="1:34" ht="12.75" customHeight="1" x14ac:dyDescent="0.2">
      <c r="A3" s="76" t="s">
        <v>28</v>
      </c>
      <c r="B3" s="76" t="s">
        <v>2</v>
      </c>
      <c r="C3" s="72" t="s">
        <v>20</v>
      </c>
      <c r="D3" s="73"/>
      <c r="E3" s="78" t="s">
        <v>4</v>
      </c>
      <c r="F3" s="79"/>
      <c r="G3" s="80"/>
      <c r="H3" s="81" t="s">
        <v>21</v>
      </c>
      <c r="I3" s="76" t="s">
        <v>3</v>
      </c>
    </row>
    <row r="4" spans="1:34" ht="99.75" customHeight="1" x14ac:dyDescent="0.2">
      <c r="A4" s="76"/>
      <c r="B4" s="76"/>
      <c r="C4" s="74"/>
      <c r="D4" s="75"/>
      <c r="E4" s="6" t="s">
        <v>1</v>
      </c>
      <c r="F4" s="5" t="s">
        <v>5</v>
      </c>
      <c r="G4" s="5" t="s">
        <v>6</v>
      </c>
      <c r="H4" s="82"/>
      <c r="I4" s="76"/>
    </row>
    <row r="5" spans="1:34" s="45" customFormat="1" ht="15" customHeight="1" x14ac:dyDescent="0.2">
      <c r="A5" s="43" t="s">
        <v>19</v>
      </c>
      <c r="B5" s="43" t="s">
        <v>34</v>
      </c>
      <c r="C5" s="48"/>
      <c r="D5" s="48"/>
      <c r="E5" s="49"/>
      <c r="F5" s="50"/>
      <c r="G5" s="50"/>
      <c r="H5" s="51"/>
      <c r="I5" s="43" t="s">
        <v>19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x14ac:dyDescent="0.2">
      <c r="A6" s="86" t="s">
        <v>39</v>
      </c>
      <c r="B6" s="8" t="s">
        <v>31</v>
      </c>
      <c r="C6" s="11" t="s">
        <v>11</v>
      </c>
      <c r="D6" s="42">
        <v>200</v>
      </c>
      <c r="E6" s="42">
        <v>32</v>
      </c>
      <c r="F6" s="42">
        <v>33.6</v>
      </c>
      <c r="G6" s="42">
        <v>31.8</v>
      </c>
      <c r="H6" s="42">
        <v>501.5</v>
      </c>
      <c r="I6" s="12">
        <v>285</v>
      </c>
    </row>
    <row r="7" spans="1:34" x14ac:dyDescent="0.2">
      <c r="A7" s="87"/>
      <c r="B7" s="13" t="s">
        <v>59</v>
      </c>
      <c r="C7" s="11" t="s">
        <v>11</v>
      </c>
      <c r="D7" s="1">
        <v>15</v>
      </c>
      <c r="E7" s="1">
        <v>0.1</v>
      </c>
      <c r="F7" s="1">
        <v>8.1999999999999993</v>
      </c>
      <c r="G7" s="1">
        <v>0</v>
      </c>
      <c r="H7" s="1">
        <v>74.8</v>
      </c>
      <c r="I7" s="1">
        <v>79</v>
      </c>
    </row>
    <row r="8" spans="1:34" x14ac:dyDescent="0.2">
      <c r="A8" s="87"/>
      <c r="B8" s="29" t="s">
        <v>22</v>
      </c>
      <c r="C8" s="11" t="s">
        <v>11</v>
      </c>
      <c r="D8" s="1">
        <v>30</v>
      </c>
      <c r="E8" s="1">
        <v>2.25</v>
      </c>
      <c r="F8" s="1">
        <v>0.87</v>
      </c>
      <c r="G8" s="1">
        <v>15.42</v>
      </c>
      <c r="H8" s="1">
        <v>78.3</v>
      </c>
      <c r="I8" s="12">
        <v>576</v>
      </c>
    </row>
    <row r="9" spans="1:34" x14ac:dyDescent="0.2">
      <c r="A9" s="87"/>
      <c r="B9" s="36" t="s">
        <v>66</v>
      </c>
      <c r="C9" s="38" t="s">
        <v>11</v>
      </c>
      <c r="D9" s="1">
        <v>200</v>
      </c>
      <c r="E9" s="1">
        <v>0.3</v>
      </c>
      <c r="F9" s="1">
        <v>0.1</v>
      </c>
      <c r="G9" s="1">
        <v>9.5</v>
      </c>
      <c r="H9" s="1">
        <v>40</v>
      </c>
      <c r="I9" s="7">
        <v>459</v>
      </c>
    </row>
    <row r="10" spans="1:34" x14ac:dyDescent="0.2">
      <c r="A10" s="7"/>
      <c r="B10" s="36"/>
      <c r="C10" s="38"/>
      <c r="D10" s="1"/>
      <c r="E10" s="2"/>
      <c r="F10" s="2"/>
      <c r="G10" s="2"/>
      <c r="H10" s="2"/>
      <c r="I10" s="7"/>
    </row>
    <row r="11" spans="1:34" x14ac:dyDescent="0.2">
      <c r="A11" s="7"/>
      <c r="B11" s="31" t="s">
        <v>0</v>
      </c>
      <c r="C11" s="11"/>
      <c r="D11" s="71">
        <f>D6+D7+D8+D9</f>
        <v>445</v>
      </c>
      <c r="E11" s="63">
        <f>SUM(E6:E10)</f>
        <v>34.65</v>
      </c>
      <c r="F11" s="63">
        <f>SUM(F6:F10)</f>
        <v>42.769999999999996</v>
      </c>
      <c r="G11" s="63">
        <f>G6+G7+G8+G9</f>
        <v>56.72</v>
      </c>
      <c r="H11" s="63">
        <f>H6+H8+H7+H9</f>
        <v>694.59999999999991</v>
      </c>
      <c r="I11" s="12"/>
    </row>
    <row r="12" spans="1:34" x14ac:dyDescent="0.2">
      <c r="A12" s="59"/>
      <c r="B12" s="33" t="s">
        <v>35</v>
      </c>
      <c r="C12" s="33"/>
      <c r="D12" s="11"/>
      <c r="E12" s="17"/>
      <c r="F12" s="32"/>
      <c r="G12" s="32"/>
      <c r="H12" s="32"/>
      <c r="I12" s="12"/>
    </row>
    <row r="13" spans="1:34" x14ac:dyDescent="0.2">
      <c r="A13" s="84"/>
      <c r="B13" s="21" t="s">
        <v>57</v>
      </c>
      <c r="C13" s="9" t="s">
        <v>11</v>
      </c>
      <c r="D13" s="42">
        <v>100</v>
      </c>
      <c r="E13" s="42">
        <v>4.0999999999999996</v>
      </c>
      <c r="F13" s="42">
        <v>15.2</v>
      </c>
      <c r="G13" s="42">
        <v>13</v>
      </c>
      <c r="H13" s="42">
        <v>125</v>
      </c>
      <c r="I13" s="42">
        <v>28</v>
      </c>
    </row>
    <row r="14" spans="1:34" ht="25.5" x14ac:dyDescent="0.2">
      <c r="A14" s="84"/>
      <c r="B14" s="10" t="s">
        <v>62</v>
      </c>
      <c r="C14" s="11" t="s">
        <v>11</v>
      </c>
      <c r="D14" s="68">
        <v>250</v>
      </c>
      <c r="E14" s="68">
        <v>3.1</v>
      </c>
      <c r="F14" s="68">
        <v>5.5</v>
      </c>
      <c r="G14" s="68">
        <v>16.3</v>
      </c>
      <c r="H14" s="68">
        <v>151.19999999999999</v>
      </c>
      <c r="I14" s="68">
        <v>113</v>
      </c>
    </row>
    <row r="15" spans="1:34" x14ac:dyDescent="0.2">
      <c r="A15" s="84"/>
      <c r="B15" s="10" t="s">
        <v>44</v>
      </c>
      <c r="C15" s="11" t="s">
        <v>11</v>
      </c>
      <c r="D15" s="1">
        <v>100</v>
      </c>
      <c r="E15" s="1">
        <v>15.8</v>
      </c>
      <c r="F15" s="1">
        <v>10.9</v>
      </c>
      <c r="G15" s="1">
        <v>9.6</v>
      </c>
      <c r="H15" s="1">
        <v>192.4</v>
      </c>
      <c r="I15" s="1">
        <v>372</v>
      </c>
    </row>
    <row r="16" spans="1:34" x14ac:dyDescent="0.2">
      <c r="A16" s="84"/>
      <c r="B16" s="29" t="s">
        <v>29</v>
      </c>
      <c r="C16" s="1" t="s">
        <v>11</v>
      </c>
      <c r="D16" s="42">
        <v>180</v>
      </c>
      <c r="E16" s="42">
        <v>9.6</v>
      </c>
      <c r="F16" s="42">
        <v>8.8000000000000007</v>
      </c>
      <c r="G16" s="42">
        <v>38.200000000000003</v>
      </c>
      <c r="H16" s="42">
        <v>275.3</v>
      </c>
      <c r="I16" s="1">
        <v>255</v>
      </c>
    </row>
    <row r="17" spans="1:34" x14ac:dyDescent="0.2">
      <c r="A17" s="84"/>
      <c r="B17" s="36" t="s">
        <v>26</v>
      </c>
      <c r="C17" s="9" t="s">
        <v>11</v>
      </c>
      <c r="D17" s="42">
        <v>200</v>
      </c>
      <c r="E17" s="42">
        <v>0.5</v>
      </c>
      <c r="F17" s="42">
        <v>0</v>
      </c>
      <c r="G17" s="42">
        <v>27</v>
      </c>
      <c r="H17" s="42">
        <v>110</v>
      </c>
      <c r="I17" s="42">
        <v>495</v>
      </c>
    </row>
    <row r="18" spans="1:34" x14ac:dyDescent="0.2">
      <c r="A18" s="85"/>
      <c r="B18" s="29" t="s">
        <v>14</v>
      </c>
      <c r="C18" s="11" t="s">
        <v>11</v>
      </c>
      <c r="D18" s="1">
        <v>30</v>
      </c>
      <c r="E18" s="1">
        <v>1.98</v>
      </c>
      <c r="F18" s="1">
        <v>0.36</v>
      </c>
      <c r="G18" s="1">
        <v>10.199999999999999</v>
      </c>
      <c r="H18" s="1">
        <v>54.3</v>
      </c>
      <c r="I18" s="1">
        <v>575</v>
      </c>
    </row>
    <row r="19" spans="1:34" x14ac:dyDescent="0.2">
      <c r="A19" s="42"/>
      <c r="B19" s="29" t="s">
        <v>22</v>
      </c>
      <c r="C19" s="11" t="s">
        <v>11</v>
      </c>
      <c r="D19" s="1">
        <v>20</v>
      </c>
      <c r="E19" s="1">
        <v>3</v>
      </c>
      <c r="F19" s="1">
        <v>1.06</v>
      </c>
      <c r="G19" s="1">
        <v>15.5</v>
      </c>
      <c r="H19" s="1">
        <v>78.599999999999994</v>
      </c>
      <c r="I19" s="12">
        <v>576</v>
      </c>
    </row>
    <row r="20" spans="1:34" x14ac:dyDescent="0.2">
      <c r="A20" s="42"/>
      <c r="B20" s="34" t="s">
        <v>8</v>
      </c>
      <c r="C20" s="3"/>
      <c r="D20" s="3">
        <f>D13+D14+D15+D17+D18+D19</f>
        <v>700</v>
      </c>
      <c r="E20" s="3">
        <f>SUM(E14:E19)</f>
        <v>33.980000000000004</v>
      </c>
      <c r="F20" s="3">
        <f>SUM(F14:F19)</f>
        <v>26.619999999999997</v>
      </c>
      <c r="G20" s="3">
        <f>G13+G14+G15+G16+G17+G18+G19</f>
        <v>129.80000000000001</v>
      </c>
      <c r="H20" s="3">
        <f>SUM(H14:H19)</f>
        <v>861.80000000000007</v>
      </c>
      <c r="I20" s="1"/>
    </row>
    <row r="21" spans="1:34" x14ac:dyDescent="0.2">
      <c r="A21" s="83"/>
      <c r="B21" s="3" t="s">
        <v>36</v>
      </c>
      <c r="C21" s="3"/>
      <c r="D21" s="1"/>
      <c r="E21" s="2"/>
      <c r="F21" s="2"/>
      <c r="G21" s="2"/>
      <c r="H21" s="2"/>
      <c r="I21" s="1"/>
    </row>
    <row r="22" spans="1:34" x14ac:dyDescent="0.2">
      <c r="A22" s="84"/>
      <c r="B22" s="36" t="s">
        <v>25</v>
      </c>
      <c r="C22" s="38" t="s">
        <v>11</v>
      </c>
      <c r="D22" s="1">
        <v>200</v>
      </c>
      <c r="E22" s="1">
        <v>1</v>
      </c>
      <c r="F22" s="1">
        <v>0.2</v>
      </c>
      <c r="G22" s="1">
        <v>20.2</v>
      </c>
      <c r="H22" s="1">
        <v>110</v>
      </c>
      <c r="I22" s="1">
        <v>501</v>
      </c>
    </row>
    <row r="23" spans="1:34" x14ac:dyDescent="0.2">
      <c r="A23" s="85"/>
      <c r="B23" s="36" t="s">
        <v>73</v>
      </c>
      <c r="C23" s="38" t="s">
        <v>11</v>
      </c>
      <c r="D23" s="1">
        <v>80</v>
      </c>
      <c r="E23" s="1">
        <v>0.9</v>
      </c>
      <c r="F23" s="1">
        <v>26.2</v>
      </c>
      <c r="G23" s="1">
        <v>87.2</v>
      </c>
      <c r="H23" s="1">
        <v>357.76</v>
      </c>
      <c r="I23" s="1" t="s">
        <v>58</v>
      </c>
    </row>
    <row r="24" spans="1:34" x14ac:dyDescent="0.2">
      <c r="A24" s="1"/>
      <c r="B24" s="27" t="s">
        <v>72</v>
      </c>
      <c r="C24" s="9" t="s">
        <v>11</v>
      </c>
      <c r="D24" s="56">
        <v>150</v>
      </c>
      <c r="E24" s="1">
        <v>0.8</v>
      </c>
      <c r="F24" s="1">
        <v>0.8</v>
      </c>
      <c r="G24" s="1">
        <v>9.8000000000000007</v>
      </c>
      <c r="H24" s="1">
        <v>94</v>
      </c>
      <c r="I24" s="12">
        <v>82</v>
      </c>
    </row>
    <row r="25" spans="1:34" x14ac:dyDescent="0.2">
      <c r="A25" s="1"/>
      <c r="B25" s="3" t="s">
        <v>9</v>
      </c>
      <c r="C25" s="11"/>
      <c r="D25" s="3">
        <v>450</v>
      </c>
      <c r="E25" s="3">
        <f>E21+E22+E23</f>
        <v>1.9</v>
      </c>
      <c r="F25" s="3">
        <f>F21+F22+F23</f>
        <v>26.4</v>
      </c>
      <c r="G25" s="3">
        <f>G21+G22+G23</f>
        <v>107.4</v>
      </c>
      <c r="H25" s="3">
        <f>H22+H23+H24</f>
        <v>561.76</v>
      </c>
      <c r="I25" s="1"/>
    </row>
    <row r="26" spans="1:34" x14ac:dyDescent="0.2">
      <c r="A26" s="1"/>
      <c r="B26" s="3" t="s">
        <v>10</v>
      </c>
      <c r="C26" s="3"/>
      <c r="D26" s="1"/>
      <c r="E26" s="3">
        <f>E11+E20+E25</f>
        <v>70.53</v>
      </c>
      <c r="F26" s="3">
        <f>F11+F20+F25</f>
        <v>95.789999999999992</v>
      </c>
      <c r="G26" s="3">
        <f>G11+G20+G25</f>
        <v>293.92</v>
      </c>
      <c r="H26" s="3">
        <f>+H11+H20+H25</f>
        <v>2118.16</v>
      </c>
      <c r="I26" s="1"/>
    </row>
    <row r="27" spans="1:34" s="45" customFormat="1" x14ac:dyDescent="0.2">
      <c r="A27" s="46" t="s">
        <v>16</v>
      </c>
      <c r="B27" s="43" t="s">
        <v>34</v>
      </c>
      <c r="C27" s="43"/>
      <c r="D27" s="47"/>
      <c r="E27" s="47"/>
      <c r="F27" s="47"/>
      <c r="G27" s="47"/>
      <c r="H27" s="47"/>
      <c r="I27" s="46" t="s">
        <v>16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x14ac:dyDescent="0.2">
      <c r="A28" s="83" t="s">
        <v>40</v>
      </c>
      <c r="B28" s="18" t="s">
        <v>68</v>
      </c>
      <c r="C28" s="11" t="s">
        <v>11</v>
      </c>
      <c r="D28" s="1">
        <v>200</v>
      </c>
      <c r="E28" s="1">
        <v>1.6</v>
      </c>
      <c r="F28" s="1">
        <v>7.9</v>
      </c>
      <c r="G28" s="1">
        <v>7.2</v>
      </c>
      <c r="H28" s="1">
        <v>286.39999999999998</v>
      </c>
      <c r="I28" s="1">
        <v>268</v>
      </c>
    </row>
    <row r="29" spans="1:34" x14ac:dyDescent="0.2">
      <c r="A29" s="84"/>
      <c r="B29" s="29" t="s">
        <v>60</v>
      </c>
      <c r="C29" s="1" t="s">
        <v>11</v>
      </c>
      <c r="D29" s="1">
        <v>15</v>
      </c>
      <c r="E29" s="1">
        <v>0.1</v>
      </c>
      <c r="F29" s="1">
        <v>8.1999999999999993</v>
      </c>
      <c r="G29" s="1">
        <v>0</v>
      </c>
      <c r="H29" s="1">
        <v>74.8</v>
      </c>
      <c r="I29" s="1">
        <v>79</v>
      </c>
    </row>
    <row r="30" spans="1:34" x14ac:dyDescent="0.2">
      <c r="A30" s="84"/>
      <c r="B30" s="13" t="s">
        <v>7</v>
      </c>
      <c r="C30" s="11" t="s">
        <v>11</v>
      </c>
      <c r="D30" s="1">
        <v>200</v>
      </c>
      <c r="E30" s="1">
        <v>2.8</v>
      </c>
      <c r="F30" s="1">
        <v>2.5</v>
      </c>
      <c r="G30" s="1">
        <v>13.6</v>
      </c>
      <c r="H30" s="1">
        <v>88</v>
      </c>
      <c r="I30" s="64">
        <v>465</v>
      </c>
    </row>
    <row r="31" spans="1:34" x14ac:dyDescent="0.2">
      <c r="A31" s="84"/>
      <c r="B31" s="29" t="s">
        <v>22</v>
      </c>
      <c r="C31" s="11" t="s">
        <v>11</v>
      </c>
      <c r="D31" s="1">
        <v>30</v>
      </c>
      <c r="E31" s="1">
        <v>2.25</v>
      </c>
      <c r="F31" s="1">
        <v>0.87</v>
      </c>
      <c r="G31" s="1">
        <v>15.42</v>
      </c>
      <c r="H31" s="1">
        <v>78.3</v>
      </c>
      <c r="I31" s="12">
        <v>576</v>
      </c>
    </row>
    <row r="32" spans="1:34" x14ac:dyDescent="0.2">
      <c r="A32" s="85"/>
      <c r="B32" s="29"/>
      <c r="C32" s="11" t="s">
        <v>11</v>
      </c>
      <c r="D32" s="1"/>
      <c r="E32" s="1"/>
      <c r="F32" s="1"/>
      <c r="G32" s="1"/>
      <c r="H32" s="1"/>
      <c r="I32" s="12"/>
    </row>
    <row r="33" spans="1:9" x14ac:dyDescent="0.2">
      <c r="A33" s="22"/>
      <c r="B33" s="23" t="s">
        <v>0</v>
      </c>
      <c r="C33" s="9"/>
      <c r="D33" s="19">
        <f>SUM(D28:D32)</f>
        <v>445</v>
      </c>
      <c r="E33" s="19">
        <f>SUM(E28:E32)</f>
        <v>6.75</v>
      </c>
      <c r="F33" s="19">
        <f>SUM(F28:F32)</f>
        <v>19.470000000000002</v>
      </c>
      <c r="G33" s="19">
        <f>SUM(G28:G32)</f>
        <v>36.22</v>
      </c>
      <c r="H33" s="19">
        <f>SUM(H28:H32)</f>
        <v>527.5</v>
      </c>
      <c r="I33" s="22"/>
    </row>
    <row r="34" spans="1:9" x14ac:dyDescent="0.2">
      <c r="A34" s="42"/>
      <c r="B34" s="19" t="s">
        <v>35</v>
      </c>
      <c r="C34" s="19"/>
      <c r="D34" s="20"/>
      <c r="E34" s="24"/>
      <c r="F34" s="24"/>
      <c r="G34" s="24"/>
      <c r="H34" s="24"/>
      <c r="I34" s="42"/>
    </row>
    <row r="35" spans="1:9" ht="15.6" customHeight="1" x14ac:dyDescent="0.2">
      <c r="A35" s="84"/>
      <c r="B35" s="21" t="s">
        <v>50</v>
      </c>
      <c r="C35" s="9" t="s">
        <v>11</v>
      </c>
      <c r="D35" s="1">
        <v>100</v>
      </c>
      <c r="E35" s="1">
        <v>1.4</v>
      </c>
      <c r="F35" s="1">
        <v>7.9</v>
      </c>
      <c r="G35" s="1">
        <v>7.6</v>
      </c>
      <c r="H35" s="1">
        <v>101.6</v>
      </c>
      <c r="I35" s="42">
        <v>106</v>
      </c>
    </row>
    <row r="36" spans="1:9" ht="15.6" customHeight="1" x14ac:dyDescent="0.2">
      <c r="A36" s="84"/>
      <c r="B36" s="21" t="s">
        <v>63</v>
      </c>
      <c r="C36" s="9" t="s">
        <v>11</v>
      </c>
      <c r="D36" s="69">
        <v>250</v>
      </c>
      <c r="E36" s="69">
        <v>3.6</v>
      </c>
      <c r="F36" s="69">
        <v>6.4</v>
      </c>
      <c r="G36" s="69">
        <v>11.8</v>
      </c>
      <c r="H36" s="69">
        <v>159.6</v>
      </c>
      <c r="I36" s="69">
        <v>95</v>
      </c>
    </row>
    <row r="37" spans="1:9" x14ac:dyDescent="0.2">
      <c r="A37" s="84"/>
      <c r="B37" s="39" t="s">
        <v>38</v>
      </c>
      <c r="C37" s="37" t="s">
        <v>11</v>
      </c>
      <c r="D37" s="42">
        <v>100</v>
      </c>
      <c r="E37" s="42">
        <v>26.3</v>
      </c>
      <c r="F37" s="42">
        <v>15.2</v>
      </c>
      <c r="G37" s="42">
        <v>5.5</v>
      </c>
      <c r="H37" s="42">
        <v>286.60000000000002</v>
      </c>
      <c r="I37" s="42">
        <v>367</v>
      </c>
    </row>
    <row r="38" spans="1:9" x14ac:dyDescent="0.2">
      <c r="A38" s="84"/>
      <c r="B38" s="35" t="s">
        <v>24</v>
      </c>
      <c r="C38" s="37" t="s">
        <v>11</v>
      </c>
      <c r="D38" s="1">
        <v>180</v>
      </c>
      <c r="E38" s="1">
        <v>7.5</v>
      </c>
      <c r="F38" s="1">
        <v>6.9</v>
      </c>
      <c r="G38" s="1">
        <v>31.1</v>
      </c>
      <c r="H38" s="1">
        <v>196</v>
      </c>
      <c r="I38" s="42">
        <v>202</v>
      </c>
    </row>
    <row r="39" spans="1:9" x14ac:dyDescent="0.2">
      <c r="A39" s="84"/>
      <c r="B39" s="18" t="s">
        <v>30</v>
      </c>
      <c r="C39" s="9" t="s">
        <v>11</v>
      </c>
      <c r="D39" s="1">
        <v>200</v>
      </c>
      <c r="E39" s="1">
        <v>0.3</v>
      </c>
      <c r="F39" s="1">
        <v>0.1</v>
      </c>
      <c r="G39" s="1">
        <v>17.2</v>
      </c>
      <c r="H39" s="1">
        <v>86.5</v>
      </c>
      <c r="I39" s="1">
        <v>486</v>
      </c>
    </row>
    <row r="40" spans="1:9" x14ac:dyDescent="0.2">
      <c r="A40" s="84"/>
      <c r="B40" s="29" t="s">
        <v>14</v>
      </c>
      <c r="C40" s="11" t="s">
        <v>11</v>
      </c>
      <c r="D40" s="1">
        <v>30</v>
      </c>
      <c r="E40" s="1">
        <v>1.98</v>
      </c>
      <c r="F40" s="1">
        <v>0.36</v>
      </c>
      <c r="G40" s="1">
        <v>10.199999999999999</v>
      </c>
      <c r="H40" s="1">
        <v>54.3</v>
      </c>
      <c r="I40" s="1">
        <v>575</v>
      </c>
    </row>
    <row r="41" spans="1:9" x14ac:dyDescent="0.2">
      <c r="A41" s="85"/>
      <c r="B41" s="29" t="s">
        <v>22</v>
      </c>
      <c r="C41" s="11" t="s">
        <v>11</v>
      </c>
      <c r="D41" s="1">
        <v>20</v>
      </c>
      <c r="E41" s="1">
        <v>1.5</v>
      </c>
      <c r="F41" s="1">
        <v>0.57999999999999996</v>
      </c>
      <c r="G41" s="1">
        <v>10.28</v>
      </c>
      <c r="H41" s="1">
        <v>52.4</v>
      </c>
      <c r="I41" s="12">
        <v>576</v>
      </c>
    </row>
    <row r="42" spans="1:9" x14ac:dyDescent="0.2">
      <c r="A42" s="42"/>
      <c r="B42" s="28" t="s">
        <v>8</v>
      </c>
      <c r="C42" s="28"/>
      <c r="D42" s="19">
        <f>SUM(D35:D41)</f>
        <v>880</v>
      </c>
      <c r="E42" s="19">
        <f>SUM(E35:E41)</f>
        <v>42.579999999999991</v>
      </c>
      <c r="F42" s="19">
        <f>SUM(F35:F41)</f>
        <v>37.44</v>
      </c>
      <c r="G42" s="19">
        <f>SUM(G35:G41)</f>
        <v>93.68</v>
      </c>
      <c r="H42" s="19">
        <f>SUM(H35:H41)</f>
        <v>936.99999999999989</v>
      </c>
      <c r="I42" s="42"/>
    </row>
    <row r="43" spans="1:9" x14ac:dyDescent="0.2">
      <c r="A43" s="42"/>
      <c r="B43" s="19" t="s">
        <v>36</v>
      </c>
      <c r="C43" s="19"/>
      <c r="D43" s="42"/>
      <c r="E43" s="26"/>
      <c r="F43" s="26"/>
      <c r="G43" s="26"/>
      <c r="H43" s="25"/>
      <c r="I43" s="42"/>
    </row>
    <row r="44" spans="1:9" x14ac:dyDescent="0.2">
      <c r="A44" s="83"/>
      <c r="B44" s="27" t="s">
        <v>51</v>
      </c>
      <c r="C44" s="9" t="s">
        <v>11</v>
      </c>
      <c r="D44" s="1">
        <v>200</v>
      </c>
      <c r="E44" s="1">
        <v>2.8</v>
      </c>
      <c r="F44" s="1">
        <v>3.2</v>
      </c>
      <c r="G44" s="1">
        <v>9.5</v>
      </c>
      <c r="H44" s="1">
        <v>78</v>
      </c>
      <c r="I44" s="42" t="s">
        <v>45</v>
      </c>
    </row>
    <row r="45" spans="1:9" x14ac:dyDescent="0.2">
      <c r="A45" s="84"/>
      <c r="B45" s="27" t="s">
        <v>56</v>
      </c>
      <c r="C45" s="9" t="s">
        <v>11</v>
      </c>
      <c r="D45" s="1">
        <v>60</v>
      </c>
      <c r="E45" s="1">
        <v>2.06</v>
      </c>
      <c r="F45" s="1">
        <v>13.2</v>
      </c>
      <c r="G45" s="1">
        <v>47.4</v>
      </c>
      <c r="H45" s="1">
        <v>189.3</v>
      </c>
      <c r="I45" s="42" t="s">
        <v>45</v>
      </c>
    </row>
    <row r="46" spans="1:9" x14ac:dyDescent="0.2">
      <c r="A46" s="85"/>
      <c r="B46" s="41" t="s">
        <v>49</v>
      </c>
      <c r="C46" s="38" t="s">
        <v>11</v>
      </c>
      <c r="D46" s="56">
        <v>150</v>
      </c>
      <c r="E46" s="1">
        <v>0.8</v>
      </c>
      <c r="F46" s="1">
        <v>0.8</v>
      </c>
      <c r="G46" s="1">
        <v>9.8000000000000007</v>
      </c>
      <c r="H46" s="1">
        <v>94</v>
      </c>
      <c r="I46" s="12">
        <v>82</v>
      </c>
    </row>
    <row r="47" spans="1:9" x14ac:dyDescent="0.2">
      <c r="A47" s="27"/>
      <c r="B47" s="28" t="s">
        <v>9</v>
      </c>
      <c r="C47" s="9" t="s">
        <v>11</v>
      </c>
      <c r="D47" s="19">
        <f>SUM(D44:D46)</f>
        <v>410</v>
      </c>
      <c r="E47" s="19">
        <f>SUM(E44:E46)</f>
        <v>5.6599999999999993</v>
      </c>
      <c r="F47" s="19">
        <f>SUM(F44:F46)</f>
        <v>17.2</v>
      </c>
      <c r="G47" s="19">
        <f>SUM(G44:G46)</f>
        <v>66.7</v>
      </c>
      <c r="H47" s="19">
        <f>SUM(H44:H46)</f>
        <v>361.3</v>
      </c>
      <c r="I47" s="27"/>
    </row>
    <row r="48" spans="1:9" x14ac:dyDescent="0.2">
      <c r="A48" s="27"/>
      <c r="B48" s="28" t="s">
        <v>10</v>
      </c>
      <c r="C48" s="28"/>
      <c r="D48" s="42"/>
      <c r="E48" s="19">
        <f>E33+E42+E47</f>
        <v>54.989999999999988</v>
      </c>
      <c r="F48" s="19">
        <f>F33+F42+F47</f>
        <v>74.11</v>
      </c>
      <c r="G48" s="19">
        <f>G33+G42+G47</f>
        <v>196.60000000000002</v>
      </c>
      <c r="H48" s="19">
        <f>H33+H42+H47</f>
        <v>1825.8</v>
      </c>
      <c r="I48" s="27"/>
    </row>
    <row r="49" spans="1:34" s="45" customFormat="1" x14ac:dyDescent="0.2">
      <c r="A49" s="43" t="s">
        <v>15</v>
      </c>
      <c r="B49" s="43" t="s">
        <v>34</v>
      </c>
      <c r="C49" s="43"/>
      <c r="D49" s="44"/>
      <c r="E49" s="44"/>
      <c r="F49" s="44"/>
      <c r="G49" s="44"/>
      <c r="H49" s="44"/>
      <c r="I49" s="43" t="s">
        <v>15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">
      <c r="A50" s="89" t="s">
        <v>41</v>
      </c>
      <c r="B50" s="10" t="s">
        <v>74</v>
      </c>
      <c r="C50" s="11" t="s">
        <v>11</v>
      </c>
      <c r="D50" s="1">
        <v>100</v>
      </c>
      <c r="E50" s="1">
        <v>14.6</v>
      </c>
      <c r="F50" s="1">
        <v>10.8</v>
      </c>
      <c r="G50" s="1">
        <v>9.8000000000000007</v>
      </c>
      <c r="H50" s="1">
        <v>224.3</v>
      </c>
      <c r="I50" s="1">
        <v>412</v>
      </c>
    </row>
    <row r="51" spans="1:34" x14ac:dyDescent="0.2">
      <c r="A51" s="90"/>
      <c r="B51" s="29" t="s">
        <v>29</v>
      </c>
      <c r="C51" s="1" t="s">
        <v>11</v>
      </c>
      <c r="D51" s="1">
        <v>180</v>
      </c>
      <c r="E51" s="1">
        <v>7.5</v>
      </c>
      <c r="F51" s="1">
        <v>6.9</v>
      </c>
      <c r="G51" s="1">
        <v>31.1</v>
      </c>
      <c r="H51" s="1">
        <v>196</v>
      </c>
      <c r="I51" s="1">
        <v>255</v>
      </c>
    </row>
    <row r="52" spans="1:34" x14ac:dyDescent="0.2">
      <c r="A52" s="90"/>
      <c r="B52" s="13" t="s">
        <v>33</v>
      </c>
      <c r="C52" s="11" t="s">
        <v>11</v>
      </c>
      <c r="D52" s="54">
        <v>20</v>
      </c>
      <c r="E52" s="1">
        <v>4.6399999999999997</v>
      </c>
      <c r="F52" s="1">
        <v>5.9</v>
      </c>
      <c r="G52" s="1">
        <v>0</v>
      </c>
      <c r="H52" s="1">
        <v>71.599999999999994</v>
      </c>
      <c r="I52" s="12">
        <v>75</v>
      </c>
    </row>
    <row r="53" spans="1:34" x14ac:dyDescent="0.2">
      <c r="A53" s="90"/>
      <c r="B53" s="39" t="s">
        <v>13</v>
      </c>
      <c r="C53" s="55" t="s">
        <v>11</v>
      </c>
      <c r="D53" s="53">
        <v>200</v>
      </c>
      <c r="E53" s="53">
        <v>0.3</v>
      </c>
      <c r="F53" s="53">
        <v>0.1</v>
      </c>
      <c r="G53" s="53">
        <v>9.5</v>
      </c>
      <c r="H53" s="53">
        <v>40</v>
      </c>
      <c r="I53" s="58">
        <v>459</v>
      </c>
    </row>
    <row r="54" spans="1:34" x14ac:dyDescent="0.2">
      <c r="A54" s="91"/>
      <c r="B54" s="29" t="s">
        <v>22</v>
      </c>
      <c r="C54" s="11" t="s">
        <v>11</v>
      </c>
      <c r="D54" s="1">
        <v>30</v>
      </c>
      <c r="E54" s="1">
        <v>1.5</v>
      </c>
      <c r="F54" s="1">
        <v>0.57999999999999996</v>
      </c>
      <c r="G54" s="1">
        <v>10.28</v>
      </c>
      <c r="H54" s="1">
        <v>52.4</v>
      </c>
      <c r="I54" s="12">
        <v>576</v>
      </c>
    </row>
    <row r="55" spans="1:34" x14ac:dyDescent="0.2">
      <c r="A55" s="42"/>
      <c r="B55" s="23" t="s">
        <v>0</v>
      </c>
      <c r="C55" s="9"/>
      <c r="D55" s="19">
        <f>D50+D51+D52+D53+D54</f>
        <v>530</v>
      </c>
      <c r="E55" s="19">
        <f>SUM(E50:E54)</f>
        <v>28.540000000000003</v>
      </c>
      <c r="F55" s="19">
        <f>SUM(F50:F54)</f>
        <v>24.28</v>
      </c>
      <c r="G55" s="19">
        <f>SUM(G50:G54)</f>
        <v>60.680000000000007</v>
      </c>
      <c r="H55" s="19">
        <f>SUM(H50:H54)</f>
        <v>584.29999999999995</v>
      </c>
      <c r="I55" s="22"/>
    </row>
    <row r="56" spans="1:34" x14ac:dyDescent="0.2">
      <c r="A56" s="86"/>
      <c r="B56" s="19" t="s">
        <v>35</v>
      </c>
      <c r="C56" s="19"/>
      <c r="D56" s="20"/>
      <c r="E56" s="24"/>
      <c r="F56" s="24"/>
      <c r="G56" s="24"/>
      <c r="H56" s="24"/>
      <c r="I56" s="42"/>
    </row>
    <row r="57" spans="1:34" ht="25.5" x14ac:dyDescent="0.2">
      <c r="A57" s="87"/>
      <c r="B57" s="70" t="s">
        <v>67</v>
      </c>
      <c r="C57" s="11" t="s">
        <v>11</v>
      </c>
      <c r="D57" s="42">
        <v>100</v>
      </c>
      <c r="E57" s="42">
        <v>1.1000000000000001</v>
      </c>
      <c r="F57" s="42">
        <v>1</v>
      </c>
      <c r="G57" s="42">
        <v>3</v>
      </c>
      <c r="H57" s="42">
        <v>75.900000000000006</v>
      </c>
      <c r="I57" s="42">
        <v>31</v>
      </c>
    </row>
    <row r="58" spans="1:34" ht="13.5" customHeight="1" x14ac:dyDescent="0.2">
      <c r="A58" s="87"/>
      <c r="B58" s="21" t="s">
        <v>47</v>
      </c>
      <c r="C58" s="9" t="s">
        <v>11</v>
      </c>
      <c r="D58" s="42">
        <v>250</v>
      </c>
      <c r="E58" s="42">
        <v>3.6</v>
      </c>
      <c r="F58" s="42">
        <v>4.5999999999999996</v>
      </c>
      <c r="G58" s="42">
        <v>13.6</v>
      </c>
      <c r="H58" s="42">
        <v>229.6</v>
      </c>
      <c r="I58" s="42">
        <v>123</v>
      </c>
    </row>
    <row r="59" spans="1:34" ht="12.75" customHeight="1" x14ac:dyDescent="0.2">
      <c r="A59" s="87"/>
      <c r="B59" s="10" t="s">
        <v>61</v>
      </c>
      <c r="C59" s="11" t="s">
        <v>11</v>
      </c>
      <c r="D59" s="1">
        <v>100</v>
      </c>
      <c r="E59" s="1">
        <v>15.6</v>
      </c>
      <c r="F59" s="1">
        <v>4.0999999999999996</v>
      </c>
      <c r="G59" s="1">
        <v>11.3</v>
      </c>
      <c r="H59" s="1">
        <v>201.9</v>
      </c>
      <c r="I59" s="1">
        <v>298</v>
      </c>
    </row>
    <row r="60" spans="1:34" x14ac:dyDescent="0.2">
      <c r="A60" s="87"/>
      <c r="B60" s="29" t="s">
        <v>12</v>
      </c>
      <c r="C60" s="1" t="s">
        <v>11</v>
      </c>
      <c r="D60" s="1">
        <v>180</v>
      </c>
      <c r="E60" s="1">
        <v>6.9</v>
      </c>
      <c r="F60" s="1">
        <v>7</v>
      </c>
      <c r="G60" s="1">
        <v>31.2</v>
      </c>
      <c r="H60" s="1">
        <v>168.8</v>
      </c>
      <c r="I60" s="1">
        <v>377</v>
      </c>
    </row>
    <row r="61" spans="1:34" x14ac:dyDescent="0.2">
      <c r="A61" s="88"/>
      <c r="B61" s="36" t="s">
        <v>69</v>
      </c>
      <c r="C61" s="9" t="s">
        <v>11</v>
      </c>
      <c r="D61" s="42">
        <v>200</v>
      </c>
      <c r="E61" s="42">
        <v>0.5</v>
      </c>
      <c r="F61" s="42">
        <v>0</v>
      </c>
      <c r="G61" s="42">
        <v>27</v>
      </c>
      <c r="H61" s="42">
        <v>110</v>
      </c>
      <c r="I61" s="42">
        <v>494</v>
      </c>
    </row>
    <row r="62" spans="1:34" x14ac:dyDescent="0.2">
      <c r="A62" s="42"/>
      <c r="B62" s="29" t="s">
        <v>14</v>
      </c>
      <c r="C62" s="11" t="s">
        <v>11</v>
      </c>
      <c r="D62" s="1">
        <v>30</v>
      </c>
      <c r="E62" s="1">
        <v>2.04</v>
      </c>
      <c r="F62" s="1">
        <v>0.39</v>
      </c>
      <c r="G62" s="1">
        <v>11.94</v>
      </c>
      <c r="H62" s="1">
        <v>59.4</v>
      </c>
      <c r="I62" s="1">
        <v>575</v>
      </c>
    </row>
    <row r="63" spans="1:34" x14ac:dyDescent="0.2">
      <c r="A63" s="42"/>
      <c r="B63" s="29" t="s">
        <v>22</v>
      </c>
      <c r="C63" s="11" t="s">
        <v>11</v>
      </c>
      <c r="D63" s="1">
        <v>20</v>
      </c>
      <c r="E63" s="1">
        <v>1.5</v>
      </c>
      <c r="F63" s="1">
        <v>0.57999999999999996</v>
      </c>
      <c r="G63" s="1">
        <v>10.28</v>
      </c>
      <c r="H63" s="1">
        <v>52.4</v>
      </c>
      <c r="I63" s="12">
        <v>576</v>
      </c>
    </row>
    <row r="64" spans="1:34" x14ac:dyDescent="0.2">
      <c r="A64" s="83"/>
      <c r="B64" s="28" t="s">
        <v>8</v>
      </c>
      <c r="C64" s="28"/>
      <c r="D64" s="19">
        <f>SUM(D57:D63)</f>
        <v>880</v>
      </c>
      <c r="E64" s="19">
        <f>SUM(E57:E63)</f>
        <v>31.240000000000002</v>
      </c>
      <c r="F64" s="19">
        <f>SUM(F57:F63)</f>
        <v>17.669999999999998</v>
      </c>
      <c r="G64" s="19">
        <f>SUM(G57:G63)</f>
        <v>108.32</v>
      </c>
      <c r="H64" s="19">
        <f>SUM(H57:H63)</f>
        <v>898</v>
      </c>
      <c r="I64" s="42"/>
    </row>
    <row r="65" spans="1:34" x14ac:dyDescent="0.2">
      <c r="A65" s="85"/>
      <c r="B65" s="19" t="s">
        <v>36</v>
      </c>
      <c r="C65" s="19"/>
      <c r="D65" s="42"/>
      <c r="E65" s="26"/>
      <c r="F65" s="26"/>
      <c r="G65" s="26"/>
      <c r="H65" s="25"/>
      <c r="I65" s="42"/>
    </row>
    <row r="66" spans="1:34" x14ac:dyDescent="0.2">
      <c r="A66" s="27"/>
      <c r="B66" s="36" t="s">
        <v>32</v>
      </c>
      <c r="C66" s="38" t="s">
        <v>11</v>
      </c>
      <c r="D66" s="1">
        <v>200</v>
      </c>
      <c r="E66" s="1">
        <v>1</v>
      </c>
      <c r="F66" s="1">
        <v>0</v>
      </c>
      <c r="G66" s="1">
        <v>0</v>
      </c>
      <c r="H66" s="1">
        <v>110</v>
      </c>
      <c r="I66" s="1">
        <v>518</v>
      </c>
    </row>
    <row r="67" spans="1:34" x14ac:dyDescent="0.2">
      <c r="A67" s="27"/>
      <c r="B67" s="27" t="s">
        <v>48</v>
      </c>
      <c r="C67" s="9" t="s">
        <v>11</v>
      </c>
      <c r="D67" s="1">
        <v>80</v>
      </c>
      <c r="E67" s="1">
        <v>2.06</v>
      </c>
      <c r="F67" s="1">
        <v>13.2</v>
      </c>
      <c r="G67" s="1">
        <v>47.4</v>
      </c>
      <c r="H67" s="1">
        <v>165.4</v>
      </c>
      <c r="I67" s="42" t="s">
        <v>45</v>
      </c>
    </row>
    <row r="68" spans="1:34" x14ac:dyDescent="0.2">
      <c r="A68" s="27"/>
      <c r="B68" s="29" t="s">
        <v>52</v>
      </c>
      <c r="C68" s="11" t="s">
        <v>11</v>
      </c>
      <c r="D68" s="56">
        <v>150</v>
      </c>
      <c r="E68" s="1">
        <v>0.8</v>
      </c>
      <c r="F68" s="1">
        <v>0.8</v>
      </c>
      <c r="G68" s="1">
        <v>9.8000000000000007</v>
      </c>
      <c r="H68" s="1">
        <v>94</v>
      </c>
      <c r="I68" s="12">
        <v>82</v>
      </c>
    </row>
    <row r="69" spans="1:34" x14ac:dyDescent="0.2">
      <c r="A69" s="27"/>
      <c r="B69" s="3" t="s">
        <v>9</v>
      </c>
      <c r="C69" s="11"/>
      <c r="D69" s="3">
        <f ca="1">SUM(D66:D92)</f>
        <v>400</v>
      </c>
      <c r="E69" s="3">
        <f>E66+E67+E68</f>
        <v>3.8600000000000003</v>
      </c>
      <c r="F69" s="3">
        <f>F67+F68</f>
        <v>14</v>
      </c>
      <c r="G69" s="3">
        <f>G67+G68</f>
        <v>57.2</v>
      </c>
      <c r="H69" s="3">
        <f>H66+H67+H68</f>
        <v>369.4</v>
      </c>
      <c r="I69" s="1"/>
    </row>
    <row r="70" spans="1:34" x14ac:dyDescent="0.2">
      <c r="A70" s="27"/>
      <c r="B70" s="3" t="s">
        <v>10</v>
      </c>
      <c r="C70" s="3"/>
      <c r="D70" s="1"/>
      <c r="E70" s="3">
        <f>E55+E64+E69</f>
        <v>63.64</v>
      </c>
      <c r="F70" s="3">
        <f>F55+F64+F69</f>
        <v>55.95</v>
      </c>
      <c r="G70" s="3">
        <v>171.9</v>
      </c>
      <c r="H70" s="3">
        <f>H55+H64+H69</f>
        <v>1851.6999999999998</v>
      </c>
      <c r="I70" s="1"/>
    </row>
    <row r="71" spans="1:34" s="45" customFormat="1" x14ac:dyDescent="0.2">
      <c r="A71" s="43" t="s">
        <v>17</v>
      </c>
      <c r="B71" s="43" t="s">
        <v>34</v>
      </c>
      <c r="C71" s="60"/>
      <c r="D71" s="60"/>
      <c r="E71" s="61"/>
      <c r="F71" s="61"/>
      <c r="G71" s="61"/>
      <c r="H71" s="61"/>
      <c r="I71" s="62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">
      <c r="A72" s="83" t="s">
        <v>42</v>
      </c>
      <c r="B72" s="10" t="s">
        <v>77</v>
      </c>
      <c r="C72" s="11" t="s">
        <v>11</v>
      </c>
      <c r="D72" s="1">
        <v>200</v>
      </c>
      <c r="E72" s="1">
        <v>12</v>
      </c>
      <c r="F72" s="1">
        <v>18.600000000000001</v>
      </c>
      <c r="G72" s="1">
        <v>41.2</v>
      </c>
      <c r="H72" s="1">
        <v>356.2</v>
      </c>
      <c r="I72" s="1">
        <v>230</v>
      </c>
    </row>
    <row r="73" spans="1:34" x14ac:dyDescent="0.2">
      <c r="A73" s="84"/>
      <c r="B73" s="18" t="s">
        <v>23</v>
      </c>
      <c r="C73" s="11" t="s">
        <v>11</v>
      </c>
      <c r="D73" s="1">
        <v>40</v>
      </c>
      <c r="E73" s="1">
        <v>5.0999999999999996</v>
      </c>
      <c r="F73" s="1">
        <v>4.5999999999999996</v>
      </c>
      <c r="G73" s="1">
        <v>0.3</v>
      </c>
      <c r="H73" s="1">
        <v>63</v>
      </c>
      <c r="I73" s="64">
        <v>300</v>
      </c>
    </row>
    <row r="74" spans="1:34" x14ac:dyDescent="0.2">
      <c r="A74" s="84"/>
      <c r="B74" s="13" t="s">
        <v>59</v>
      </c>
      <c r="C74" s="11" t="s">
        <v>11</v>
      </c>
      <c r="D74" s="1">
        <v>15</v>
      </c>
      <c r="E74" s="1">
        <v>0.1</v>
      </c>
      <c r="F74" s="1">
        <v>8.1999999999999993</v>
      </c>
      <c r="G74" s="1">
        <v>0</v>
      </c>
      <c r="H74" s="1">
        <v>74.8</v>
      </c>
      <c r="I74" s="1">
        <v>79</v>
      </c>
    </row>
    <row r="75" spans="1:34" x14ac:dyDescent="0.2">
      <c r="A75" s="84"/>
      <c r="B75" s="29" t="s">
        <v>22</v>
      </c>
      <c r="C75" s="11" t="s">
        <v>11</v>
      </c>
      <c r="D75" s="1">
        <v>30</v>
      </c>
      <c r="E75" s="1">
        <v>2.25</v>
      </c>
      <c r="F75" s="1">
        <v>0.87</v>
      </c>
      <c r="G75" s="1">
        <v>15.42</v>
      </c>
      <c r="H75" s="1">
        <v>78.3</v>
      </c>
      <c r="I75" s="12">
        <v>576</v>
      </c>
    </row>
    <row r="76" spans="1:34" x14ac:dyDescent="0.2">
      <c r="A76" s="84"/>
      <c r="B76" s="13" t="s">
        <v>7</v>
      </c>
      <c r="C76" s="11" t="s">
        <v>11</v>
      </c>
      <c r="D76" s="1">
        <v>200</v>
      </c>
      <c r="E76" s="1">
        <v>2.8</v>
      </c>
      <c r="F76" s="1">
        <v>2.5</v>
      </c>
      <c r="G76" s="1">
        <v>13.6</v>
      </c>
      <c r="H76" s="1">
        <v>88</v>
      </c>
      <c r="I76" s="64">
        <v>465</v>
      </c>
    </row>
    <row r="77" spans="1:34" x14ac:dyDescent="0.2">
      <c r="A77" s="22"/>
      <c r="B77" s="15" t="s">
        <v>0</v>
      </c>
      <c r="C77" s="16"/>
      <c r="D77" s="65">
        <f>SUM(D72:D76)</f>
        <v>485</v>
      </c>
      <c r="E77" s="65">
        <f>SUM(E72:E76)</f>
        <v>22.250000000000004</v>
      </c>
      <c r="F77" s="65">
        <f>SUM(F72:F76)</f>
        <v>34.770000000000003</v>
      </c>
      <c r="G77" s="65">
        <f>SUM(G72:G76)</f>
        <v>70.52</v>
      </c>
      <c r="H77" s="65">
        <f>SUM(H72:H76)</f>
        <v>660.3</v>
      </c>
      <c r="I77" s="66"/>
    </row>
    <row r="78" spans="1:34" x14ac:dyDescent="0.2">
      <c r="A78" s="22"/>
      <c r="B78" s="3" t="s">
        <v>35</v>
      </c>
      <c r="C78" s="16"/>
      <c r="D78" s="17"/>
      <c r="E78" s="30"/>
      <c r="F78" s="30"/>
      <c r="G78" s="30"/>
      <c r="H78" s="30"/>
      <c r="I78" s="14"/>
    </row>
    <row r="79" spans="1:34" ht="24" customHeight="1" x14ac:dyDescent="0.2">
      <c r="A79" s="86"/>
      <c r="B79" s="36" t="s">
        <v>53</v>
      </c>
      <c r="C79" s="38" t="s">
        <v>11</v>
      </c>
      <c r="D79" s="56">
        <v>100</v>
      </c>
      <c r="E79" s="68">
        <v>0.9</v>
      </c>
      <c r="F79" s="68">
        <v>5.0999999999999996</v>
      </c>
      <c r="G79" s="68">
        <v>3.6</v>
      </c>
      <c r="H79" s="68">
        <v>112.3</v>
      </c>
      <c r="I79" s="67">
        <v>18</v>
      </c>
    </row>
    <row r="80" spans="1:34" x14ac:dyDescent="0.2">
      <c r="A80" s="87"/>
      <c r="B80" s="29" t="s">
        <v>75</v>
      </c>
      <c r="C80" s="37" t="s">
        <v>11</v>
      </c>
      <c r="D80" s="1">
        <v>250</v>
      </c>
      <c r="E80" s="1">
        <v>1.6</v>
      </c>
      <c r="F80" s="1">
        <v>5.08</v>
      </c>
      <c r="G80" s="1">
        <v>17.05</v>
      </c>
      <c r="H80" s="1">
        <v>146.30000000000001</v>
      </c>
      <c r="I80" s="1">
        <v>114</v>
      </c>
    </row>
    <row r="81" spans="1:34" x14ac:dyDescent="0.2">
      <c r="A81" s="87"/>
      <c r="B81" s="13" t="s">
        <v>37</v>
      </c>
      <c r="C81" s="11" t="s">
        <v>11</v>
      </c>
      <c r="D81" s="1">
        <v>280</v>
      </c>
      <c r="E81" s="1">
        <v>16.100000000000001</v>
      </c>
      <c r="F81" s="1">
        <v>17.5</v>
      </c>
      <c r="G81" s="1">
        <v>17.899999999999999</v>
      </c>
      <c r="H81" s="1">
        <v>386.9</v>
      </c>
      <c r="I81" s="1">
        <v>376</v>
      </c>
    </row>
    <row r="82" spans="1:34" x14ac:dyDescent="0.2">
      <c r="A82" s="87"/>
      <c r="B82" s="36" t="s">
        <v>26</v>
      </c>
      <c r="C82" s="9" t="s">
        <v>11</v>
      </c>
      <c r="D82" s="42">
        <v>200</v>
      </c>
      <c r="E82" s="42">
        <v>0.6</v>
      </c>
      <c r="F82" s="42">
        <v>0</v>
      </c>
      <c r="G82" s="42">
        <v>20.100000000000001</v>
      </c>
      <c r="H82" s="42">
        <v>84</v>
      </c>
      <c r="I82" s="42">
        <v>495</v>
      </c>
    </row>
    <row r="83" spans="1:34" x14ac:dyDescent="0.2">
      <c r="A83" s="87"/>
      <c r="B83" s="29" t="s">
        <v>14</v>
      </c>
      <c r="C83" s="11" t="s">
        <v>11</v>
      </c>
      <c r="D83" s="1">
        <v>30</v>
      </c>
      <c r="E83" s="1">
        <v>2.04</v>
      </c>
      <c r="F83" s="1">
        <v>0.39</v>
      </c>
      <c r="G83" s="1">
        <v>11.94</v>
      </c>
      <c r="H83" s="1">
        <v>59.4</v>
      </c>
      <c r="I83" s="1">
        <v>575</v>
      </c>
    </row>
    <row r="84" spans="1:34" x14ac:dyDescent="0.2">
      <c r="A84" s="88"/>
      <c r="B84" s="29" t="s">
        <v>22</v>
      </c>
      <c r="C84" s="11" t="s">
        <v>11</v>
      </c>
      <c r="D84" s="1">
        <v>20</v>
      </c>
      <c r="E84" s="1">
        <v>1.5</v>
      </c>
      <c r="F84" s="1">
        <v>0.57999999999999996</v>
      </c>
      <c r="G84" s="1">
        <v>10.28</v>
      </c>
      <c r="H84" s="1">
        <v>52.4</v>
      </c>
      <c r="I84" s="12">
        <v>576</v>
      </c>
    </row>
    <row r="85" spans="1:34" x14ac:dyDescent="0.2">
      <c r="A85" s="42"/>
      <c r="B85" s="4" t="s">
        <v>8</v>
      </c>
      <c r="C85" s="4"/>
      <c r="D85" s="3">
        <f>SUM(D79:D84)</f>
        <v>880</v>
      </c>
      <c r="E85" s="3">
        <f>SUM(E79:E84)</f>
        <v>22.740000000000002</v>
      </c>
      <c r="F85" s="3">
        <f>SUM(F79:F84)</f>
        <v>28.65</v>
      </c>
      <c r="G85" s="3">
        <f>SUM(G79:G84)</f>
        <v>80.87</v>
      </c>
      <c r="H85" s="3">
        <f>SUM(H79:H84)</f>
        <v>841.3</v>
      </c>
      <c r="I85" s="1"/>
    </row>
    <row r="86" spans="1:34" x14ac:dyDescent="0.2">
      <c r="A86" s="42"/>
      <c r="B86" s="3" t="s">
        <v>36</v>
      </c>
      <c r="C86" s="3"/>
      <c r="D86" s="18"/>
      <c r="E86" s="2"/>
      <c r="F86" s="2"/>
      <c r="G86" s="2"/>
      <c r="H86" s="2"/>
      <c r="I86" s="1"/>
    </row>
    <row r="87" spans="1:34" x14ac:dyDescent="0.2">
      <c r="A87" s="83"/>
      <c r="B87" s="27" t="s">
        <v>51</v>
      </c>
      <c r="C87" s="9" t="s">
        <v>11</v>
      </c>
      <c r="D87" s="1">
        <v>200</v>
      </c>
      <c r="E87" s="1">
        <v>2.8</v>
      </c>
      <c r="F87" s="1">
        <v>3.2</v>
      </c>
      <c r="G87" s="1">
        <v>9.5</v>
      </c>
      <c r="H87" s="1">
        <v>78</v>
      </c>
      <c r="I87" s="42" t="s">
        <v>58</v>
      </c>
    </row>
    <row r="88" spans="1:34" x14ac:dyDescent="0.2">
      <c r="A88" s="84"/>
      <c r="B88" s="18" t="s">
        <v>54</v>
      </c>
      <c r="C88" s="37" t="s">
        <v>11</v>
      </c>
      <c r="D88" s="1">
        <v>60</v>
      </c>
      <c r="E88" s="1">
        <v>2.06</v>
      </c>
      <c r="F88" s="1">
        <v>13.2</v>
      </c>
      <c r="G88" s="1">
        <v>47.4</v>
      </c>
      <c r="H88" s="1">
        <v>189.3</v>
      </c>
      <c r="I88" s="52" t="s">
        <v>58</v>
      </c>
    </row>
    <row r="89" spans="1:34" x14ac:dyDescent="0.2">
      <c r="A89" s="85"/>
      <c r="B89" s="41" t="s">
        <v>49</v>
      </c>
      <c r="C89" s="38" t="s">
        <v>11</v>
      </c>
      <c r="D89" s="56">
        <v>150</v>
      </c>
      <c r="E89" s="1">
        <v>0.8</v>
      </c>
      <c r="F89" s="1">
        <v>0.8</v>
      </c>
      <c r="G89" s="1">
        <v>9.8000000000000007</v>
      </c>
      <c r="H89" s="1">
        <v>94</v>
      </c>
      <c r="I89" s="12">
        <v>82</v>
      </c>
    </row>
    <row r="90" spans="1:34" x14ac:dyDescent="0.2">
      <c r="A90" s="27"/>
      <c r="B90" s="4" t="s">
        <v>9</v>
      </c>
      <c r="C90" s="40"/>
      <c r="D90" s="3">
        <f>SUM(D87:D89)</f>
        <v>410</v>
      </c>
      <c r="E90" s="3">
        <f>SUM(E87:E89)</f>
        <v>5.6599999999999993</v>
      </c>
      <c r="F90" s="3">
        <f t="shared" ref="F90:G90" si="0">SUM(F87:F89)</f>
        <v>17.2</v>
      </c>
      <c r="G90" s="3">
        <f t="shared" si="0"/>
        <v>66.7</v>
      </c>
      <c r="H90" s="3">
        <f>H87+H88+H89</f>
        <v>361.3</v>
      </c>
      <c r="I90" s="18"/>
    </row>
    <row r="91" spans="1:34" x14ac:dyDescent="0.2">
      <c r="A91" s="18"/>
      <c r="B91" s="4" t="s">
        <v>10</v>
      </c>
      <c r="C91" s="4"/>
      <c r="D91" s="18"/>
      <c r="E91" s="3">
        <f>E77+E85+E90</f>
        <v>50.650000000000006</v>
      </c>
      <c r="F91" s="3">
        <f>F77+F85+F90</f>
        <v>80.62</v>
      </c>
      <c r="G91" s="3">
        <f>G77+G85+G90</f>
        <v>218.08999999999997</v>
      </c>
      <c r="H91" s="3">
        <f>H77+H85+H90</f>
        <v>1862.8999999999999</v>
      </c>
      <c r="I91" s="18"/>
    </row>
    <row r="92" spans="1:34" s="45" customFormat="1" x14ac:dyDescent="0.2">
      <c r="A92" s="43" t="s">
        <v>18</v>
      </c>
      <c r="B92" s="43" t="s">
        <v>34</v>
      </c>
      <c r="C92" s="43"/>
      <c r="D92" s="44"/>
      <c r="E92" s="44"/>
      <c r="F92" s="44"/>
      <c r="G92" s="44"/>
      <c r="H92" s="44"/>
      <c r="I92" s="43" t="s">
        <v>18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">
      <c r="A93" s="86" t="s">
        <v>43</v>
      </c>
      <c r="B93" s="13" t="s">
        <v>71</v>
      </c>
      <c r="C93" s="11" t="s">
        <v>11</v>
      </c>
      <c r="D93" s="42">
        <v>100</v>
      </c>
      <c r="E93" s="42">
        <v>17.600000000000001</v>
      </c>
      <c r="F93" s="42">
        <v>17.600000000000001</v>
      </c>
      <c r="G93" s="42">
        <v>8.1999999999999993</v>
      </c>
      <c r="H93" s="42">
        <v>246.3</v>
      </c>
      <c r="I93" s="12">
        <v>368</v>
      </c>
    </row>
    <row r="94" spans="1:34" x14ac:dyDescent="0.2">
      <c r="A94" s="87"/>
      <c r="B94" s="29" t="s">
        <v>29</v>
      </c>
      <c r="C94" s="1" t="s">
        <v>11</v>
      </c>
      <c r="D94" s="1">
        <v>180</v>
      </c>
      <c r="E94" s="1">
        <v>7.5</v>
      </c>
      <c r="F94" s="1">
        <v>6.9</v>
      </c>
      <c r="G94" s="1">
        <v>31.1</v>
      </c>
      <c r="H94" s="1">
        <v>196</v>
      </c>
      <c r="I94" s="1">
        <v>255</v>
      </c>
    </row>
    <row r="95" spans="1:34" x14ac:dyDescent="0.2">
      <c r="A95" s="87"/>
      <c r="B95" s="13" t="s">
        <v>33</v>
      </c>
      <c r="C95" s="11" t="s">
        <v>11</v>
      </c>
      <c r="D95" s="54">
        <v>20</v>
      </c>
      <c r="E95" s="1">
        <v>4.6399999999999997</v>
      </c>
      <c r="F95" s="1">
        <v>5.9</v>
      </c>
      <c r="G95" s="1">
        <v>0</v>
      </c>
      <c r="H95" s="1">
        <v>71.599999999999994</v>
      </c>
      <c r="I95" s="12">
        <v>75</v>
      </c>
    </row>
    <row r="96" spans="1:34" x14ac:dyDescent="0.2">
      <c r="A96" s="87"/>
      <c r="B96" s="39" t="s">
        <v>13</v>
      </c>
      <c r="C96" s="55" t="s">
        <v>11</v>
      </c>
      <c r="D96" s="53">
        <v>200</v>
      </c>
      <c r="E96" s="53">
        <v>0.3</v>
      </c>
      <c r="F96" s="53">
        <v>0.1</v>
      </c>
      <c r="G96" s="53">
        <v>9.5</v>
      </c>
      <c r="H96" s="53">
        <v>40</v>
      </c>
      <c r="I96" s="58">
        <v>459</v>
      </c>
    </row>
    <row r="97" spans="1:9" x14ac:dyDescent="0.2">
      <c r="A97" s="87"/>
      <c r="B97" s="29" t="s">
        <v>22</v>
      </c>
      <c r="C97" s="11" t="s">
        <v>11</v>
      </c>
      <c r="D97" s="1">
        <v>30</v>
      </c>
      <c r="E97" s="1">
        <v>2.25</v>
      </c>
      <c r="F97" s="1">
        <v>0.87</v>
      </c>
      <c r="G97" s="1">
        <v>15.42</v>
      </c>
      <c r="H97" s="1">
        <v>78.3</v>
      </c>
      <c r="I97" s="12">
        <v>576</v>
      </c>
    </row>
    <row r="98" spans="1:9" x14ac:dyDescent="0.2">
      <c r="A98" s="22"/>
      <c r="B98" s="23" t="s">
        <v>0</v>
      </c>
      <c r="C98" s="9"/>
      <c r="D98" s="19">
        <f>SUM(D93:D97)</f>
        <v>530</v>
      </c>
      <c r="E98" s="19">
        <f>SUM(E93:E97)</f>
        <v>32.290000000000006</v>
      </c>
      <c r="F98" s="19">
        <f>SUM(F93:F97)</f>
        <v>31.37</v>
      </c>
      <c r="G98" s="19">
        <f>SUM(G93:G97)</f>
        <v>64.22</v>
      </c>
      <c r="H98" s="19">
        <f>SUM(H93:H97)</f>
        <v>632.19999999999993</v>
      </c>
      <c r="I98" s="22"/>
    </row>
    <row r="99" spans="1:9" x14ac:dyDescent="0.2">
      <c r="A99" s="42"/>
      <c r="B99" s="19" t="s">
        <v>35</v>
      </c>
      <c r="C99" s="19"/>
      <c r="D99" s="35"/>
      <c r="E99" s="25"/>
      <c r="F99" s="25"/>
      <c r="G99" s="25"/>
      <c r="H99" s="25"/>
      <c r="I99" s="42"/>
    </row>
    <row r="100" spans="1:9" x14ac:dyDescent="0.2">
      <c r="A100" s="83"/>
      <c r="B100" s="21" t="s">
        <v>76</v>
      </c>
      <c r="C100" s="11" t="s">
        <v>11</v>
      </c>
      <c r="D100" s="1">
        <v>100</v>
      </c>
      <c r="E100" s="1">
        <v>1.8</v>
      </c>
      <c r="F100" s="1">
        <v>12.2</v>
      </c>
      <c r="G100" s="1">
        <v>10.1</v>
      </c>
      <c r="H100" s="1">
        <v>111.5</v>
      </c>
      <c r="I100" s="1">
        <v>1</v>
      </c>
    </row>
    <row r="101" spans="1:9" ht="25.5" x14ac:dyDescent="0.2">
      <c r="A101" s="84"/>
      <c r="B101" s="21" t="s">
        <v>64</v>
      </c>
      <c r="C101" s="9" t="s">
        <v>11</v>
      </c>
      <c r="D101" s="69">
        <v>250</v>
      </c>
      <c r="E101" s="69">
        <v>5.0999999999999996</v>
      </c>
      <c r="F101" s="69">
        <v>8.8000000000000007</v>
      </c>
      <c r="G101" s="69">
        <v>17.600000000000001</v>
      </c>
      <c r="H101" s="69">
        <v>152.30000000000001</v>
      </c>
      <c r="I101" s="69">
        <v>100</v>
      </c>
    </row>
    <row r="102" spans="1:9" x14ac:dyDescent="0.2">
      <c r="A102" s="84"/>
      <c r="B102" s="13" t="s">
        <v>27</v>
      </c>
      <c r="C102" s="38" t="s">
        <v>11</v>
      </c>
      <c r="D102" s="1">
        <v>100</v>
      </c>
      <c r="E102" s="1">
        <v>15.1</v>
      </c>
      <c r="F102" s="1">
        <v>14.1</v>
      </c>
      <c r="G102" s="1">
        <v>9.9</v>
      </c>
      <c r="H102" s="1">
        <v>202.6</v>
      </c>
      <c r="I102" s="57">
        <v>348</v>
      </c>
    </row>
    <row r="103" spans="1:9" x14ac:dyDescent="0.2">
      <c r="A103" s="84"/>
      <c r="B103" s="35" t="s">
        <v>24</v>
      </c>
      <c r="C103" s="37" t="s">
        <v>11</v>
      </c>
      <c r="D103" s="42">
        <v>180</v>
      </c>
      <c r="E103" s="42">
        <v>9.6</v>
      </c>
      <c r="F103" s="42">
        <v>8.8000000000000007</v>
      </c>
      <c r="G103" s="42">
        <v>38.200000000000003</v>
      </c>
      <c r="H103" s="42">
        <v>275.3</v>
      </c>
      <c r="I103" s="42">
        <v>202</v>
      </c>
    </row>
    <row r="104" spans="1:9" x14ac:dyDescent="0.2">
      <c r="A104" s="84"/>
      <c r="B104" s="36" t="s">
        <v>70</v>
      </c>
      <c r="C104" s="9" t="s">
        <v>11</v>
      </c>
      <c r="D104" s="42">
        <v>200</v>
      </c>
      <c r="E104" s="42"/>
      <c r="F104" s="42"/>
      <c r="G104" s="42"/>
      <c r="H104" s="42"/>
      <c r="I104" s="42"/>
    </row>
    <row r="105" spans="1:9" x14ac:dyDescent="0.2">
      <c r="A105" s="84"/>
      <c r="B105" s="29" t="s">
        <v>14</v>
      </c>
      <c r="C105" s="11" t="s">
        <v>11</v>
      </c>
      <c r="D105" s="1">
        <v>30</v>
      </c>
      <c r="E105" s="1">
        <v>2.04</v>
      </c>
      <c r="F105" s="1">
        <v>0.39</v>
      </c>
      <c r="G105" s="1">
        <v>11.94</v>
      </c>
      <c r="H105" s="1">
        <v>59.4</v>
      </c>
      <c r="I105" s="1">
        <v>575</v>
      </c>
    </row>
    <row r="106" spans="1:9" x14ac:dyDescent="0.2">
      <c r="A106" s="85"/>
      <c r="B106" s="29" t="s">
        <v>22</v>
      </c>
      <c r="C106" s="11" t="s">
        <v>11</v>
      </c>
      <c r="D106" s="1">
        <v>20</v>
      </c>
      <c r="E106" s="1">
        <v>1.5</v>
      </c>
      <c r="F106" s="1">
        <v>0.57999999999999996</v>
      </c>
      <c r="G106" s="1">
        <v>10.28</v>
      </c>
      <c r="H106" s="1">
        <v>52.4</v>
      </c>
      <c r="I106" s="12">
        <v>576</v>
      </c>
    </row>
    <row r="107" spans="1:9" x14ac:dyDescent="0.2">
      <c r="A107" s="42"/>
      <c r="B107" s="28" t="s">
        <v>8</v>
      </c>
      <c r="C107" s="28"/>
      <c r="D107" s="19">
        <f>SUM(D100:D106)</f>
        <v>880</v>
      </c>
      <c r="E107" s="19">
        <f>SUM(E100:E106)</f>
        <v>35.14</v>
      </c>
      <c r="F107" s="19">
        <f t="shared" ref="F107:H107" si="1">SUM(F100:F106)</f>
        <v>44.870000000000005</v>
      </c>
      <c r="G107" s="19">
        <f t="shared" si="1"/>
        <v>98.02000000000001</v>
      </c>
      <c r="H107" s="19">
        <f t="shared" si="1"/>
        <v>853.5</v>
      </c>
      <c r="I107" s="42"/>
    </row>
    <row r="108" spans="1:9" x14ac:dyDescent="0.2">
      <c r="A108" s="42"/>
      <c r="B108" s="19" t="s">
        <v>36</v>
      </c>
      <c r="C108" s="19"/>
      <c r="D108" s="27"/>
      <c r="E108" s="25"/>
      <c r="F108" s="25"/>
      <c r="G108" s="25"/>
      <c r="H108" s="25"/>
      <c r="I108" s="42"/>
    </row>
    <row r="109" spans="1:9" x14ac:dyDescent="0.2">
      <c r="A109" s="83"/>
      <c r="B109" s="36" t="s">
        <v>55</v>
      </c>
      <c r="C109" s="38" t="s">
        <v>11</v>
      </c>
      <c r="D109" s="1">
        <v>200</v>
      </c>
      <c r="E109" s="1">
        <v>1</v>
      </c>
      <c r="F109" s="1">
        <v>0</v>
      </c>
      <c r="G109" s="1">
        <v>0</v>
      </c>
      <c r="H109" s="1">
        <v>110</v>
      </c>
      <c r="I109" s="1">
        <v>518</v>
      </c>
    </row>
    <row r="110" spans="1:9" x14ac:dyDescent="0.2">
      <c r="A110" s="84"/>
      <c r="B110" s="27" t="s">
        <v>65</v>
      </c>
      <c r="C110" s="37" t="s">
        <v>11</v>
      </c>
      <c r="D110" s="1">
        <v>60</v>
      </c>
      <c r="E110" s="1">
        <v>0.9</v>
      </c>
      <c r="F110" s="1">
        <v>26.2</v>
      </c>
      <c r="G110" s="1">
        <v>87.2</v>
      </c>
      <c r="H110" s="1">
        <v>159.30000000000001</v>
      </c>
      <c r="I110" s="42" t="s">
        <v>45</v>
      </c>
    </row>
    <row r="111" spans="1:9" x14ac:dyDescent="0.2">
      <c r="A111" s="85"/>
      <c r="B111" s="27" t="s">
        <v>46</v>
      </c>
      <c r="C111" s="9" t="s">
        <v>11</v>
      </c>
      <c r="D111" s="56">
        <v>150</v>
      </c>
      <c r="E111" s="1">
        <v>0.8</v>
      </c>
      <c r="F111" s="1">
        <v>0.8</v>
      </c>
      <c r="G111" s="1">
        <v>9.8000000000000007</v>
      </c>
      <c r="H111" s="1">
        <v>94</v>
      </c>
      <c r="I111" s="12">
        <v>82</v>
      </c>
    </row>
    <row r="112" spans="1:9" x14ac:dyDescent="0.2">
      <c r="A112" s="27"/>
      <c r="B112" s="28" t="s">
        <v>9</v>
      </c>
      <c r="C112" s="28"/>
      <c r="D112" s="19">
        <f>SUM(D109:D111)</f>
        <v>410</v>
      </c>
      <c r="E112" s="19">
        <f>SUM(E109:E111)</f>
        <v>2.7</v>
      </c>
      <c r="F112" s="19">
        <f t="shared" ref="F112" si="2">SUM(F109:F111)</f>
        <v>27</v>
      </c>
      <c r="G112" s="19">
        <f>G109+G110+G111</f>
        <v>97</v>
      </c>
      <c r="H112" s="19">
        <f>H109+H110+H111</f>
        <v>363.3</v>
      </c>
      <c r="I112" s="27"/>
    </row>
    <row r="113" spans="1:9" x14ac:dyDescent="0.2">
      <c r="A113" s="27"/>
      <c r="B113" s="28" t="s">
        <v>10</v>
      </c>
      <c r="C113" s="28"/>
      <c r="D113" s="27"/>
      <c r="E113" s="19">
        <f t="shared" ref="E113:H114" si="3">E98+E107+E112</f>
        <v>70.13000000000001</v>
      </c>
      <c r="F113" s="19">
        <f t="shared" si="3"/>
        <v>103.24000000000001</v>
      </c>
      <c r="G113" s="19">
        <f t="shared" si="3"/>
        <v>259.24</v>
      </c>
      <c r="H113" s="19">
        <f t="shared" si="3"/>
        <v>1848.9999999999998</v>
      </c>
      <c r="I113" s="27"/>
    </row>
    <row r="114" spans="1:9" x14ac:dyDescent="0.2">
      <c r="B114" s="28" t="s">
        <v>10</v>
      </c>
      <c r="C114" s="28"/>
      <c r="D114" s="27"/>
      <c r="E114" s="19">
        <f t="shared" si="3"/>
        <v>70.13000000000001</v>
      </c>
      <c r="F114" s="19">
        <f t="shared" si="3"/>
        <v>103.24000000000001</v>
      </c>
      <c r="G114" s="19">
        <f t="shared" si="3"/>
        <v>259.24</v>
      </c>
      <c r="H114" s="19">
        <f t="shared" si="3"/>
        <v>1848.9999999999998</v>
      </c>
      <c r="I114" s="27"/>
    </row>
  </sheetData>
  <mergeCells count="23">
    <mergeCell ref="A93:A97"/>
    <mergeCell ref="A100:A106"/>
    <mergeCell ref="A109:A111"/>
    <mergeCell ref="A1:I1"/>
    <mergeCell ref="A3:A4"/>
    <mergeCell ref="B3:B4"/>
    <mergeCell ref="C3:D4"/>
    <mergeCell ref="E3:G3"/>
    <mergeCell ref="H3:H4"/>
    <mergeCell ref="I3:I4"/>
    <mergeCell ref="A44:A46"/>
    <mergeCell ref="A50:A54"/>
    <mergeCell ref="A56:A61"/>
    <mergeCell ref="A64:A65"/>
    <mergeCell ref="A72:A76"/>
    <mergeCell ref="A79:A84"/>
    <mergeCell ref="A87:A89"/>
    <mergeCell ref="A35:A41"/>
    <mergeCell ref="A2:I2"/>
    <mergeCell ref="A28:A32"/>
    <mergeCell ref="A6:A9"/>
    <mergeCell ref="A13:A18"/>
    <mergeCell ref="A21:A23"/>
  </mergeCells>
  <phoneticPr fontId="5" type="noConversion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12+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Админ</cp:lastModifiedBy>
  <cp:lastPrinted>2025-03-20T09:18:44Z</cp:lastPrinted>
  <dcterms:created xsi:type="dcterms:W3CDTF">2017-12-27T06:34:06Z</dcterms:created>
  <dcterms:modified xsi:type="dcterms:W3CDTF">2025-03-20T09:34:56Z</dcterms:modified>
</cp:coreProperties>
</file>